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605" windowHeight="5475" activeTab="0"/>
  </bookViews>
  <sheets>
    <sheet name="2019" sheetId="1" r:id="rId1"/>
  </sheets>
  <definedNames>
    <definedName name="_xlnm.Print_Area" localSheetId="0">'2019'!$A$2:$Q$30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5000-2п. Замена блока вызова
1000-1 п. ремонт ремонт эл.магнитного замка</t>
        </r>
      </text>
    </comment>
    <comment ref="M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3000-замена батарейки на теплоузле 2шт</t>
        </r>
      </text>
    </comment>
  </commentList>
</comments>
</file>

<file path=xl/sharedStrings.xml><?xml version="1.0" encoding="utf-8"?>
<sst xmlns="http://schemas.openxmlformats.org/spreadsheetml/2006/main" count="58" uniqueCount="52">
  <si>
    <t>январь</t>
  </si>
  <si>
    <t>февраль</t>
  </si>
  <si>
    <t>март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</si>
  <si>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</si>
  <si>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</si>
  <si>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</si>
  <si>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</si>
  <si>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</si>
  <si>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</si>
  <si>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</si>
  <si>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</si>
  <si>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</si>
  <si>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</si>
  <si>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</si>
  <si>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</si>
  <si>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</si>
  <si>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</si>
  <si>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</si>
  <si>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</si>
  <si>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</si>
  <si>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</si>
  <si>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</si>
  <si>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</si>
  <si>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</si>
  <si>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</si>
  <si>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</si>
  <si>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</si>
  <si>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</si>
  <si>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</si>
  <si>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</si>
  <si>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</si>
  <si>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</si>
  <si>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</si>
  <si>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</si>
  <si>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</si>
  <si>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</si>
  <si>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</si>
  <si>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</si>
  <si>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</si>
  <si>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</si>
  <si>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</si>
  <si>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</si>
  <si>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</si>
  <si>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</si>
  <si>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</si>
  <si>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</si>
  <si>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</si>
  <si>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__Вехова 67__на 2019год.</t>
  </si>
  <si>
    <t>2п. Замена блока вызова</t>
  </si>
  <si>
    <t>1 п. ремонт ремонт эл.магнитного замка</t>
  </si>
  <si>
    <t>-замена батарейки на теплоузле 2шт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</si>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</sst>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10" fillId="34" borderId="16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1"/>
  <sheetViews>
    <sheetView tabSelected="1" workbookViewId="0" topLeftCell="A7">
      <selection activeCell="M14" sqref="M14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6.00390625" style="0" customWidth="1"/>
    <col min="12" max="12" width="8.00390625" style="0" customWidth="1"/>
  </cols>
  <sheetData>
    <row r="2" spans="1:17" ht="15.7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42"/>
      <c r="B4" s="85"/>
      <c r="C4" s="85"/>
      <c r="D4" s="85"/>
      <c r="E4" s="86"/>
      <c r="F4" s="70" t="s">
        <v>13</v>
      </c>
      <c r="G4" s="39"/>
      <c r="H4" s="39"/>
      <c r="I4" s="39"/>
      <c r="J4" s="39"/>
      <c r="K4" s="39"/>
      <c r="L4" s="39"/>
      <c r="M4" s="39"/>
      <c r="N4" s="39"/>
      <c r="O4" s="39"/>
      <c r="P4" s="40"/>
      <c r="Q4" s="1"/>
    </row>
    <row r="5" spans="1:17" ht="12.75" customHeight="1">
      <c r="A5" s="2"/>
      <c r="B5" s="87" t="s">
        <v>14</v>
      </c>
      <c r="C5" s="88"/>
      <c r="D5" s="88"/>
      <c r="E5" s="89"/>
      <c r="F5" s="43" t="s">
        <v>7</v>
      </c>
      <c r="G5" s="44"/>
      <c r="H5" s="44"/>
      <c r="I5" s="44"/>
      <c r="J5" s="44"/>
      <c r="K5" s="44"/>
      <c r="L5" s="44"/>
      <c r="M5" s="44"/>
      <c r="N5" s="45" t="s">
        <v>15</v>
      </c>
      <c r="O5" s="46"/>
      <c r="P5" s="49" t="s">
        <v>16</v>
      </c>
      <c r="Q5" s="52" t="s">
        <v>10</v>
      </c>
    </row>
    <row r="6" spans="1:17" ht="12.75" customHeight="1">
      <c r="A6" s="3"/>
      <c r="B6" s="55" t="s">
        <v>17</v>
      </c>
      <c r="C6" s="55" t="s">
        <v>8</v>
      </c>
      <c r="D6" s="55" t="s">
        <v>42</v>
      </c>
      <c r="E6" s="59" t="s">
        <v>9</v>
      </c>
      <c r="F6" s="57" t="s">
        <v>18</v>
      </c>
      <c r="G6" s="57" t="s">
        <v>51</v>
      </c>
      <c r="H6" s="57" t="s">
        <v>19</v>
      </c>
      <c r="I6" s="57" t="s">
        <v>20</v>
      </c>
      <c r="J6" s="57" t="s">
        <v>21</v>
      </c>
      <c r="K6" s="57" t="s">
        <v>22</v>
      </c>
      <c r="L6" s="61" t="s">
        <v>23</v>
      </c>
      <c r="M6" s="63"/>
      <c r="N6" s="47"/>
      <c r="O6" s="48"/>
      <c r="P6" s="50"/>
      <c r="Q6" s="53"/>
    </row>
    <row r="7" spans="1:17" ht="84">
      <c r="A7" s="5"/>
      <c r="B7" s="56"/>
      <c r="C7" s="56"/>
      <c r="D7" s="56"/>
      <c r="E7" s="60"/>
      <c r="F7" s="58"/>
      <c r="G7" s="58"/>
      <c r="H7" s="58"/>
      <c r="I7" s="58"/>
      <c r="J7" s="58"/>
      <c r="K7" s="58"/>
      <c r="L7" s="21" t="s">
        <v>43</v>
      </c>
      <c r="M7" s="21" t="s">
        <v>44</v>
      </c>
      <c r="N7" s="4" t="s">
        <v>24</v>
      </c>
      <c r="O7" s="4" t="s">
        <v>25</v>
      </c>
      <c r="P7" s="51"/>
      <c r="Q7" s="54"/>
    </row>
    <row r="8" spans="1:17" ht="14.25">
      <c r="A8" s="31">
        <v>2019</v>
      </c>
      <c r="B8" s="38">
        <v>9</v>
      </c>
      <c r="C8" s="38">
        <v>2.5</v>
      </c>
      <c r="D8" s="38">
        <v>1.5</v>
      </c>
      <c r="E8" s="34">
        <f>SUM(B8:D8)</f>
        <v>13</v>
      </c>
      <c r="F8" s="32">
        <v>1</v>
      </c>
      <c r="G8" s="32">
        <v>3.23</v>
      </c>
      <c r="H8" s="32">
        <v>1.8</v>
      </c>
      <c r="I8" s="32">
        <v>0</v>
      </c>
      <c r="J8" s="32">
        <v>2.1</v>
      </c>
      <c r="K8" s="32">
        <v>2.2</v>
      </c>
      <c r="L8" s="32">
        <v>0</v>
      </c>
      <c r="M8" s="32">
        <v>0.27</v>
      </c>
      <c r="N8" s="22">
        <v>0.4</v>
      </c>
      <c r="O8" s="22">
        <v>0.4</v>
      </c>
      <c r="P8" s="23">
        <v>1.6</v>
      </c>
      <c r="Q8" s="6">
        <f>SUM(F8:P8)</f>
        <v>13.000000000000002</v>
      </c>
    </row>
    <row r="9" spans="1:17" ht="24">
      <c r="A9" s="90" t="s">
        <v>26</v>
      </c>
      <c r="B9" s="91"/>
      <c r="C9" s="91"/>
      <c r="D9" s="92"/>
      <c r="E9" s="7">
        <v>1506</v>
      </c>
      <c r="F9" s="61" t="s">
        <v>27</v>
      </c>
      <c r="G9" s="62"/>
      <c r="H9" s="62"/>
      <c r="I9" s="62"/>
      <c r="J9" s="62"/>
      <c r="K9" s="62"/>
      <c r="L9" s="62"/>
      <c r="M9" s="63"/>
      <c r="N9" s="64" t="s">
        <v>28</v>
      </c>
      <c r="O9" s="65"/>
      <c r="P9" s="6" t="s">
        <v>29</v>
      </c>
      <c r="Q9" s="6"/>
    </row>
    <row r="10" spans="1:17" ht="12.75">
      <c r="A10" s="66" t="s">
        <v>30</v>
      </c>
      <c r="B10" s="67"/>
      <c r="C10" s="67"/>
      <c r="D10" s="67"/>
      <c r="E10" s="68"/>
      <c r="F10" s="8">
        <f>F8*E9</f>
        <v>1506</v>
      </c>
      <c r="G10" s="8">
        <f>G8*E9</f>
        <v>4864.38</v>
      </c>
      <c r="H10" s="8">
        <f>H8*E9</f>
        <v>2710.8</v>
      </c>
      <c r="I10" s="8">
        <v>0</v>
      </c>
      <c r="J10" s="8">
        <f>E9*J8</f>
        <v>3162.6</v>
      </c>
      <c r="K10" s="8">
        <f>E9*K8</f>
        <v>3313.2000000000003</v>
      </c>
      <c r="L10" s="8">
        <f>L8*E9</f>
        <v>0</v>
      </c>
      <c r="M10" s="8">
        <f>E9*M8</f>
        <v>406.62</v>
      </c>
      <c r="N10" s="8">
        <f>E9*N8</f>
        <v>602.4</v>
      </c>
      <c r="O10" s="8">
        <f>E9*O8</f>
        <v>602.4</v>
      </c>
      <c r="P10" s="8">
        <f>E9*P8</f>
        <v>2409.6</v>
      </c>
      <c r="Q10" s="8">
        <f>SUM(F10:P10)</f>
        <v>19578.000000000004</v>
      </c>
    </row>
    <row r="11" spans="1:17" ht="12.75">
      <c r="A11" s="78" t="s">
        <v>31</v>
      </c>
      <c r="B11" s="78"/>
      <c r="C11" s="78"/>
      <c r="D11" s="78"/>
      <c r="E11" s="79"/>
      <c r="F11" s="69" t="s">
        <v>32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ht="12.75">
      <c r="A12" s="71" t="s">
        <v>33</v>
      </c>
      <c r="B12" s="71"/>
      <c r="C12" s="71"/>
      <c r="D12" s="72"/>
      <c r="E12" s="30">
        <v>-58764.54999999999</v>
      </c>
      <c r="F12" s="35"/>
      <c r="G12" s="36"/>
      <c r="H12" s="9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2.75">
      <c r="A13" s="24"/>
      <c r="B13" s="82" t="s">
        <v>41</v>
      </c>
      <c r="C13" s="82"/>
      <c r="D13" s="25" t="s">
        <v>31</v>
      </c>
      <c r="E13" s="26" t="s">
        <v>12</v>
      </c>
      <c r="F13" s="35"/>
      <c r="G13" s="36"/>
      <c r="H13" s="9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10" t="s">
        <v>34</v>
      </c>
      <c r="B14" s="76">
        <v>20263.31</v>
      </c>
      <c r="C14" s="83"/>
      <c r="D14" s="27">
        <v>17761.53</v>
      </c>
      <c r="E14" s="28"/>
      <c r="F14" s="11">
        <v>1506</v>
      </c>
      <c r="G14" s="11">
        <v>4868.83</v>
      </c>
      <c r="H14" s="12">
        <v>2710.8</v>
      </c>
      <c r="I14" s="11">
        <v>0</v>
      </c>
      <c r="J14" s="11">
        <v>3162.6</v>
      </c>
      <c r="K14" s="11">
        <v>3313.2</v>
      </c>
      <c r="L14" s="11">
        <f>3405.05+1120.49</f>
        <v>4525.54</v>
      </c>
      <c r="M14" s="11">
        <v>6000</v>
      </c>
      <c r="N14" s="29">
        <v>0</v>
      </c>
      <c r="O14" s="29">
        <v>3887</v>
      </c>
      <c r="P14" s="11">
        <v>2409.6</v>
      </c>
      <c r="Q14" s="13">
        <f>SUM(F14:P14)</f>
        <v>32383.57</v>
      </c>
    </row>
    <row r="15" spans="1:17" ht="12.75">
      <c r="A15" s="10" t="s">
        <v>35</v>
      </c>
      <c r="B15" s="76">
        <v>23276.73</v>
      </c>
      <c r="C15" s="77"/>
      <c r="D15" s="27">
        <v>16194.26</v>
      </c>
      <c r="E15" s="28"/>
      <c r="F15" s="11">
        <v>1506</v>
      </c>
      <c r="G15" s="11">
        <v>4868.83</v>
      </c>
      <c r="H15" s="12">
        <v>2710.8</v>
      </c>
      <c r="I15" s="11">
        <v>0</v>
      </c>
      <c r="J15" s="11">
        <v>3162.6</v>
      </c>
      <c r="K15" s="11">
        <v>3313.2</v>
      </c>
      <c r="L15" s="11">
        <f>1446.9+996.6</f>
        <v>2443.5</v>
      </c>
      <c r="M15" s="11">
        <v>3000</v>
      </c>
      <c r="N15" s="29">
        <v>0</v>
      </c>
      <c r="O15" s="29">
        <v>0</v>
      </c>
      <c r="P15" s="11">
        <v>2409.6</v>
      </c>
      <c r="Q15" s="13">
        <f>SUM(F15:P15)</f>
        <v>23414.53</v>
      </c>
    </row>
    <row r="16" spans="1:17" ht="12.75">
      <c r="A16" s="10" t="s">
        <v>2</v>
      </c>
      <c r="B16" s="76"/>
      <c r="C16" s="77"/>
      <c r="D16" s="27"/>
      <c r="E16" s="28"/>
      <c r="F16" s="11"/>
      <c r="G16" s="11"/>
      <c r="H16" s="12"/>
      <c r="I16" s="11"/>
      <c r="J16" s="11"/>
      <c r="K16" s="11"/>
      <c r="L16" s="11"/>
      <c r="M16" s="11"/>
      <c r="N16" s="29"/>
      <c r="O16" s="29"/>
      <c r="P16" s="11"/>
      <c r="Q16" s="13"/>
    </row>
    <row r="17" spans="1:17" ht="12.75">
      <c r="A17" s="10" t="s">
        <v>36</v>
      </c>
      <c r="B17" s="76"/>
      <c r="C17" s="77"/>
      <c r="D17" s="27"/>
      <c r="E17" s="28"/>
      <c r="F17" s="11"/>
      <c r="G17" s="11"/>
      <c r="H17" s="12"/>
      <c r="I17" s="11"/>
      <c r="J17" s="11"/>
      <c r="K17" s="11"/>
      <c r="L17" s="11"/>
      <c r="M17" s="11"/>
      <c r="N17" s="29"/>
      <c r="O17" s="29"/>
      <c r="P17" s="11"/>
      <c r="Q17" s="13"/>
    </row>
    <row r="18" spans="1:17" ht="12.75">
      <c r="A18" s="10" t="s">
        <v>3</v>
      </c>
      <c r="B18" s="76"/>
      <c r="C18" s="77"/>
      <c r="D18" s="27"/>
      <c r="E18" s="28"/>
      <c r="F18" s="11"/>
      <c r="G18" s="11"/>
      <c r="H18" s="12"/>
      <c r="I18" s="11"/>
      <c r="J18" s="11"/>
      <c r="K18" s="11"/>
      <c r="L18" s="11"/>
      <c r="M18" s="11"/>
      <c r="N18" s="29"/>
      <c r="O18" s="29"/>
      <c r="P18" s="11"/>
      <c r="Q18" s="13"/>
    </row>
    <row r="19" spans="1:17" ht="12.75">
      <c r="A19" s="10" t="s">
        <v>4</v>
      </c>
      <c r="B19" s="76"/>
      <c r="C19" s="77"/>
      <c r="D19" s="27"/>
      <c r="E19" s="28"/>
      <c r="F19" s="11"/>
      <c r="G19" s="11"/>
      <c r="H19" s="12"/>
      <c r="I19" s="11"/>
      <c r="J19" s="11"/>
      <c r="K19" s="11"/>
      <c r="L19" s="11"/>
      <c r="M19" s="11"/>
      <c r="N19" s="29"/>
      <c r="O19" s="29"/>
      <c r="P19" s="11"/>
      <c r="Q19" s="13"/>
    </row>
    <row r="20" spans="1:17" ht="12.75">
      <c r="A20" s="10" t="s">
        <v>5</v>
      </c>
      <c r="B20" s="76"/>
      <c r="C20" s="77"/>
      <c r="D20" s="27"/>
      <c r="E20" s="28"/>
      <c r="F20" s="11"/>
      <c r="G20" s="11"/>
      <c r="H20" s="12"/>
      <c r="I20" s="11"/>
      <c r="J20" s="11"/>
      <c r="K20" s="11"/>
      <c r="L20" s="11"/>
      <c r="M20" s="11"/>
      <c r="N20" s="29"/>
      <c r="O20" s="29"/>
      <c r="P20" s="11"/>
      <c r="Q20" s="13"/>
    </row>
    <row r="21" spans="1:17" ht="12.75">
      <c r="A21" s="10" t="s">
        <v>6</v>
      </c>
      <c r="B21" s="76"/>
      <c r="C21" s="77"/>
      <c r="D21" s="27"/>
      <c r="E21" s="28"/>
      <c r="F21" s="11"/>
      <c r="G21" s="11"/>
      <c r="H21" s="12"/>
      <c r="I21" s="11"/>
      <c r="J21" s="11"/>
      <c r="K21" s="11"/>
      <c r="L21" s="11"/>
      <c r="M21" s="11"/>
      <c r="N21" s="29"/>
      <c r="O21" s="29"/>
      <c r="P21" s="11"/>
      <c r="Q21" s="13"/>
    </row>
    <row r="22" spans="1:17" ht="12.75">
      <c r="A22" s="10" t="s">
        <v>37</v>
      </c>
      <c r="B22" s="76"/>
      <c r="C22" s="77"/>
      <c r="D22" s="27"/>
      <c r="E22" s="28"/>
      <c r="F22" s="11"/>
      <c r="G22" s="11"/>
      <c r="H22" s="12"/>
      <c r="I22" s="11"/>
      <c r="J22" s="11"/>
      <c r="K22" s="11"/>
      <c r="L22" s="11"/>
      <c r="M22" s="11"/>
      <c r="N22" s="29"/>
      <c r="O22" s="29"/>
      <c r="P22" s="11"/>
      <c r="Q22" s="13"/>
    </row>
    <row r="23" spans="1:17" ht="12.75">
      <c r="A23" s="10" t="s">
        <v>38</v>
      </c>
      <c r="B23" s="76"/>
      <c r="C23" s="77"/>
      <c r="D23" s="27"/>
      <c r="E23" s="28"/>
      <c r="F23" s="11"/>
      <c r="G23" s="11"/>
      <c r="H23" s="12"/>
      <c r="I23" s="11"/>
      <c r="J23" s="11"/>
      <c r="K23" s="11"/>
      <c r="L23" s="11"/>
      <c r="M23" s="11"/>
      <c r="N23" s="29"/>
      <c r="O23" s="29"/>
      <c r="P23" s="11"/>
      <c r="Q23" s="13"/>
    </row>
    <row r="24" spans="1:17" ht="12.75">
      <c r="A24" s="10" t="s">
        <v>39</v>
      </c>
      <c r="B24" s="76"/>
      <c r="C24" s="77"/>
      <c r="D24" s="27"/>
      <c r="E24" s="28"/>
      <c r="F24" s="11"/>
      <c r="G24" s="11"/>
      <c r="H24" s="12"/>
      <c r="I24" s="11"/>
      <c r="J24" s="11"/>
      <c r="K24" s="11"/>
      <c r="L24" s="11"/>
      <c r="M24" s="11"/>
      <c r="N24" s="29"/>
      <c r="O24" s="29"/>
      <c r="P24" s="11"/>
      <c r="Q24" s="13"/>
    </row>
    <row r="25" spans="1:17" ht="12.75">
      <c r="A25" s="10" t="s">
        <v>40</v>
      </c>
      <c r="B25" s="76"/>
      <c r="C25" s="77"/>
      <c r="D25" s="27"/>
      <c r="E25" s="28"/>
      <c r="F25" s="11"/>
      <c r="G25" s="11"/>
      <c r="H25" s="12"/>
      <c r="I25" s="11"/>
      <c r="J25" s="11"/>
      <c r="K25" s="11"/>
      <c r="L25" s="11"/>
      <c r="M25" s="11"/>
      <c r="N25" s="29"/>
      <c r="O25" s="29"/>
      <c r="P25" s="11"/>
      <c r="Q25" s="13"/>
    </row>
    <row r="26" spans="1:17" ht="12.75">
      <c r="A26" s="14" t="s">
        <v>9</v>
      </c>
      <c r="B26" s="73">
        <f>SUM(B14:B25)</f>
        <v>43540.04</v>
      </c>
      <c r="C26" s="74"/>
      <c r="D26" s="20">
        <f>SUM(D14:D25)</f>
        <v>33955.79</v>
      </c>
      <c r="E26" s="15"/>
      <c r="F26" s="15">
        <f aca="true" t="shared" si="0" ref="F26:Q26">SUM(F14:F25)</f>
        <v>3012</v>
      </c>
      <c r="G26" s="15">
        <f t="shared" si="0"/>
        <v>9737.66</v>
      </c>
      <c r="H26" s="15">
        <f t="shared" si="0"/>
        <v>5421.6</v>
      </c>
      <c r="I26" s="15">
        <f t="shared" si="0"/>
        <v>0</v>
      </c>
      <c r="J26" s="15">
        <f t="shared" si="0"/>
        <v>6325.2</v>
      </c>
      <c r="K26" s="15">
        <f t="shared" si="0"/>
        <v>6626.4</v>
      </c>
      <c r="L26" s="15">
        <f t="shared" si="0"/>
        <v>6969.04</v>
      </c>
      <c r="M26" s="15">
        <f t="shared" si="0"/>
        <v>9000</v>
      </c>
      <c r="N26" s="20">
        <f t="shared" si="0"/>
        <v>0</v>
      </c>
      <c r="O26" s="20">
        <f t="shared" si="0"/>
        <v>3887</v>
      </c>
      <c r="P26" s="15">
        <f t="shared" si="0"/>
        <v>4819.2</v>
      </c>
      <c r="Q26" s="16">
        <f t="shared" si="0"/>
        <v>55798.1</v>
      </c>
    </row>
    <row r="27" spans="1:17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 t="s">
        <v>11</v>
      </c>
      <c r="P27" s="75">
        <f>SUM(E12+D26-Q26)</f>
        <v>-80606.85999999999</v>
      </c>
      <c r="Q27" s="75"/>
    </row>
    <row r="29" spans="2:14" ht="12.75">
      <c r="B29" t="s">
        <v>0</v>
      </c>
      <c r="C29">
        <v>5000</v>
      </c>
      <c r="D29" t="s">
        <v>48</v>
      </c>
      <c r="J29" s="33" t="s">
        <v>0</v>
      </c>
      <c r="K29" s="33">
        <v>3405.05</v>
      </c>
      <c r="L29" s="33" t="s">
        <v>45</v>
      </c>
      <c r="M29" s="33">
        <v>1120.49</v>
      </c>
      <c r="N29" s="33" t="s">
        <v>46</v>
      </c>
    </row>
    <row r="30" spans="3:14" ht="12.75">
      <c r="C30">
        <v>1000</v>
      </c>
      <c r="D30" t="s">
        <v>49</v>
      </c>
      <c r="J30" s="33" t="s">
        <v>1</v>
      </c>
      <c r="K30" s="33">
        <v>996.6</v>
      </c>
      <c r="L30" s="33" t="s">
        <v>45</v>
      </c>
      <c r="M30" s="33">
        <v>1446.9</v>
      </c>
      <c r="N30" s="33" t="s">
        <v>46</v>
      </c>
    </row>
    <row r="31" spans="2:4" ht="12.75">
      <c r="B31" t="s">
        <v>1</v>
      </c>
      <c r="C31">
        <v>3000</v>
      </c>
      <c r="D31" t="s">
        <v>50</v>
      </c>
    </row>
  </sheetData>
  <sheetProtection/>
  <mergeCells count="42">
    <mergeCell ref="A2:Q2"/>
    <mergeCell ref="A3:Q3"/>
    <mergeCell ref="A4:E4"/>
    <mergeCell ref="F4:P4"/>
    <mergeCell ref="B5:E5"/>
    <mergeCell ref="F5:M5"/>
    <mergeCell ref="N5:O6"/>
    <mergeCell ref="L6:M6"/>
    <mergeCell ref="H6:H7"/>
    <mergeCell ref="I6:I7"/>
    <mergeCell ref="J6:J7"/>
    <mergeCell ref="K6:K7"/>
    <mergeCell ref="B6:B7"/>
    <mergeCell ref="C6:C7"/>
    <mergeCell ref="D6:D7"/>
    <mergeCell ref="G6:G7"/>
    <mergeCell ref="N9:O9"/>
    <mergeCell ref="A10:E10"/>
    <mergeCell ref="A11:E11"/>
    <mergeCell ref="F11:Q11"/>
    <mergeCell ref="P5:P7"/>
    <mergeCell ref="Q5:Q7"/>
    <mergeCell ref="E6:E7"/>
    <mergeCell ref="F6:F7"/>
    <mergeCell ref="A9:D9"/>
    <mergeCell ref="F9:M9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10416666666666667" right="0.13541666666666666" top="0.75" bottom="0.0312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2019-03-21T04:48:46Z</cp:lastPrinted>
  <dcterms:created xsi:type="dcterms:W3CDTF">2007-02-04T12:22:59Z</dcterms:created>
  <dcterms:modified xsi:type="dcterms:W3CDTF">2019-04-10T15:39:34Z</dcterms:modified>
  <cp:category/>
  <cp:version/>
  <cp:contentType/>
  <cp:contentStatus/>
</cp:coreProperties>
</file>