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<sst xmlns="http://schemas.openxmlformats.org/spreadsheetml/2006/main" count="59" uniqueCount="54">
  <si>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Содержание</t>
  </si>
  <si>
    <t>февраль</t>
  </si>
  <si>
    <t>март</t>
  </si>
  <si>
    <t>ремонт</t>
  </si>
  <si>
    <t>итого</t>
  </si>
  <si>
    <t>май</t>
  </si>
  <si>
    <t>январь</t>
  </si>
  <si>
    <t>ИТОГО</t>
  </si>
  <si>
    <t>июнь</t>
  </si>
  <si>
    <t>июль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</si>
  <si>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</si>
  <si>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</si>
  <si>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</si>
  <si>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</si>
  <si>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</si>
  <si>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</si>
  <si>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</si>
  <si>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</si>
  <si>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</si>
  <si>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</si>
  <si>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</si>
  <si>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</si>
  <si>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</si>
  <si>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</si>
  <si>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</si>
  <si>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</si>
  <si>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</si>
  <si>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</si>
  <si>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</si>
  <si>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</si>
  <si>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</si>
  <si>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</si>
  <si>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</si>
  <si>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</si>
  <si>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</si>
  <si>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</si>
  <si>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</si>
  <si>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</si>
  <si>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</si>
  <si>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</si>
  <si>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</si>
  <si>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</si>
  <si>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</si>
  <si>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</si>
  <si>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</si>
  <si>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</si>
  <si>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</si>
  <si>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Непредвиденные затраты</t>
  </si>
  <si>
    <t>услуги сторонних организаций, разовые работы</t>
  </si>
  <si>
    <t>х/в</t>
  </si>
  <si>
    <t>эл-во</t>
  </si>
  <si>
    <t>г/в</t>
  </si>
  <si>
    <t>Информация о доходах и расходах по дому __Дзержинского 23__на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</si>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</sst>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&quot;р.&quot;"/>
    <numFmt numFmtId="179" formatCode="#,##0\ &quot;₽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 vertical="top" wrapText="1"/>
    </xf>
    <xf numFmtId="172" fontId="7" fillId="34" borderId="1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4" fontId="1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0" fontId="8" fillId="32" borderId="16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172" fontId="6" fillId="0" borderId="18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7" fillId="34" borderId="16" xfId="0" applyNumberFormat="1" applyFont="1" applyFill="1" applyBorder="1" applyAlignment="1">
      <alignment horizontal="center"/>
    </xf>
    <xf numFmtId="172" fontId="7" fillId="34" borderId="15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T33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2" max="2" width="7.125" style="0" customWidth="1"/>
    <col min="3" max="3" width="6.00390625" style="0" customWidth="1"/>
    <col min="5" max="5" width="9.75390625" style="0" bestFit="1" customWidth="1"/>
    <col min="10" max="10" width="9.125" style="0" customWidth="1"/>
    <col min="11" max="12" width="9.125" style="0" hidden="1" customWidth="1"/>
    <col min="19" max="19" width="9.125" style="0" hidden="1" customWidth="1"/>
  </cols>
  <sheetData>
    <row r="2" spans="1:20" ht="15.7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2.75">
      <c r="A4" s="64"/>
      <c r="B4" s="80"/>
      <c r="C4" s="80"/>
      <c r="D4" s="80"/>
      <c r="E4" s="81"/>
      <c r="F4" s="44" t="s">
        <v>13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5"/>
      <c r="S4" s="23"/>
      <c r="T4" s="2"/>
    </row>
    <row r="5" spans="1:20" ht="12.75">
      <c r="A5" s="4"/>
      <c r="B5" s="82" t="s">
        <v>14</v>
      </c>
      <c r="C5" s="83"/>
      <c r="D5" s="83"/>
      <c r="E5" s="84"/>
      <c r="F5" s="65" t="s">
        <v>0</v>
      </c>
      <c r="G5" s="66"/>
      <c r="H5" s="66"/>
      <c r="I5" s="66"/>
      <c r="J5" s="66"/>
      <c r="K5" s="66"/>
      <c r="L5" s="66"/>
      <c r="M5" s="66"/>
      <c r="N5" s="66"/>
      <c r="O5" s="66"/>
      <c r="P5" s="67" t="s">
        <v>15</v>
      </c>
      <c r="Q5" s="68"/>
      <c r="R5" s="71" t="s">
        <v>16</v>
      </c>
      <c r="S5" s="85" t="s">
        <v>47</v>
      </c>
      <c r="T5" s="74" t="s">
        <v>7</v>
      </c>
    </row>
    <row r="6" spans="1:20" ht="12.75">
      <c r="A6" s="5"/>
      <c r="B6" s="58" t="s">
        <v>17</v>
      </c>
      <c r="C6" s="58" t="s">
        <v>3</v>
      </c>
      <c r="D6" s="58" t="s">
        <v>45</v>
      </c>
      <c r="E6" s="60" t="s">
        <v>4</v>
      </c>
      <c r="F6" s="56" t="s">
        <v>18</v>
      </c>
      <c r="G6" s="56" t="s">
        <v>53</v>
      </c>
      <c r="H6" s="56" t="s">
        <v>19</v>
      </c>
      <c r="I6" s="56" t="s">
        <v>20</v>
      </c>
      <c r="J6" s="56" t="s">
        <v>21</v>
      </c>
      <c r="K6" s="56" t="s">
        <v>22</v>
      </c>
      <c r="L6" s="56" t="s">
        <v>23</v>
      </c>
      <c r="M6" s="56" t="s">
        <v>24</v>
      </c>
      <c r="N6" s="48" t="s">
        <v>25</v>
      </c>
      <c r="O6" s="50"/>
      <c r="P6" s="69"/>
      <c r="Q6" s="70"/>
      <c r="R6" s="72"/>
      <c r="S6" s="86"/>
      <c r="T6" s="75"/>
    </row>
    <row r="7" spans="1:20" ht="129.75">
      <c r="A7" s="7"/>
      <c r="B7" s="59"/>
      <c r="C7" s="59"/>
      <c r="D7" s="59"/>
      <c r="E7" s="61"/>
      <c r="F7" s="57"/>
      <c r="G7" s="57"/>
      <c r="H7" s="57"/>
      <c r="I7" s="57"/>
      <c r="J7" s="57"/>
      <c r="K7" s="57"/>
      <c r="L7" s="57"/>
      <c r="M7" s="57"/>
      <c r="N7" s="24" t="s">
        <v>46</v>
      </c>
      <c r="O7" s="24" t="s">
        <v>48</v>
      </c>
      <c r="P7" s="6" t="s">
        <v>26</v>
      </c>
      <c r="Q7" s="6" t="s">
        <v>27</v>
      </c>
      <c r="R7" s="73"/>
      <c r="S7" s="87"/>
      <c r="T7" s="76"/>
    </row>
    <row r="8" spans="1:20" ht="15">
      <c r="A8" s="37">
        <v>2019</v>
      </c>
      <c r="B8" s="43">
        <v>9</v>
      </c>
      <c r="C8" s="43">
        <v>4</v>
      </c>
      <c r="D8" s="43">
        <v>1</v>
      </c>
      <c r="E8" s="9">
        <f>SUM(B8:D8)</f>
        <v>14</v>
      </c>
      <c r="F8" s="32">
        <v>1</v>
      </c>
      <c r="G8" s="32">
        <v>1.8</v>
      </c>
      <c r="H8" s="32">
        <v>1.8</v>
      </c>
      <c r="I8" s="32">
        <v>0.7</v>
      </c>
      <c r="J8" s="32">
        <v>1.4</v>
      </c>
      <c r="K8" s="32">
        <v>0</v>
      </c>
      <c r="L8" s="32">
        <v>0</v>
      </c>
      <c r="M8" s="32">
        <v>2.2</v>
      </c>
      <c r="N8" s="32">
        <v>0</v>
      </c>
      <c r="O8" s="32">
        <v>1</v>
      </c>
      <c r="P8" s="21">
        <v>1.5</v>
      </c>
      <c r="Q8" s="21">
        <v>1</v>
      </c>
      <c r="R8" s="39">
        <v>1.6</v>
      </c>
      <c r="S8" s="39">
        <v>0</v>
      </c>
      <c r="T8" s="8">
        <f>SUM(F8:S8)</f>
        <v>13.999999999999998</v>
      </c>
    </row>
    <row r="9" spans="1:20" ht="22.5">
      <c r="A9" s="88" t="s">
        <v>28</v>
      </c>
      <c r="B9" s="89"/>
      <c r="C9" s="89"/>
      <c r="D9" s="90"/>
      <c r="E9" s="33">
        <v>2090.8</v>
      </c>
      <c r="F9" s="48" t="s">
        <v>29</v>
      </c>
      <c r="G9" s="49"/>
      <c r="H9" s="49"/>
      <c r="I9" s="49"/>
      <c r="J9" s="49"/>
      <c r="K9" s="49"/>
      <c r="L9" s="49"/>
      <c r="M9" s="49"/>
      <c r="N9" s="49"/>
      <c r="O9" s="50"/>
      <c r="P9" s="51" t="s">
        <v>30</v>
      </c>
      <c r="Q9" s="52"/>
      <c r="R9" s="8" t="s">
        <v>31</v>
      </c>
      <c r="S9" s="8"/>
      <c r="T9" s="8"/>
    </row>
    <row r="10" spans="1:20" ht="12.75">
      <c r="A10" s="53" t="s">
        <v>32</v>
      </c>
      <c r="B10" s="54"/>
      <c r="C10" s="54"/>
      <c r="D10" s="54"/>
      <c r="E10" s="55"/>
      <c r="F10" s="10">
        <f>F8*E9</f>
        <v>2090.8</v>
      </c>
      <c r="G10" s="10">
        <f>G8*E9</f>
        <v>3763.4400000000005</v>
      </c>
      <c r="H10" s="10">
        <f>H8*E9</f>
        <v>3763.4400000000005</v>
      </c>
      <c r="I10" s="10">
        <f>I8*E9</f>
        <v>1463.56</v>
      </c>
      <c r="J10" s="10">
        <f>J8*E9</f>
        <v>2927.12</v>
      </c>
      <c r="K10" s="10" t="e">
        <f>SUM(#REF!*2002.5)</f>
        <v>#REF!</v>
      </c>
      <c r="L10" s="10" t="e">
        <f>SUM(#REF!*2002.5)</f>
        <v>#REF!</v>
      </c>
      <c r="M10" s="10">
        <f>M8*E9</f>
        <v>4599.760000000001</v>
      </c>
      <c r="N10" s="10">
        <f>N8*E9</f>
        <v>0</v>
      </c>
      <c r="O10" s="10">
        <f>O8*E9</f>
        <v>2090.8</v>
      </c>
      <c r="P10" s="10">
        <f>P8*E9</f>
        <v>3136.2000000000003</v>
      </c>
      <c r="Q10" s="10">
        <f>Q8*E9</f>
        <v>2090.8</v>
      </c>
      <c r="R10" s="10">
        <f>R8*E9</f>
        <v>3345.2800000000007</v>
      </c>
      <c r="S10" s="10">
        <v>0</v>
      </c>
      <c r="T10" s="10">
        <f>F10+G10+H10+I10+J10+M10+N10+O10+P10+Q10+R10</f>
        <v>29271.200000000004</v>
      </c>
    </row>
    <row r="11" spans="1:20" ht="12.75">
      <c r="A11" s="91" t="s">
        <v>33</v>
      </c>
      <c r="B11" s="91"/>
      <c r="C11" s="91"/>
      <c r="D11" s="91"/>
      <c r="E11" s="92"/>
      <c r="F11" s="47" t="s">
        <v>34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/>
    </row>
    <row r="12" spans="1:20" ht="12.75">
      <c r="A12" s="99" t="s">
        <v>35</v>
      </c>
      <c r="B12" s="99"/>
      <c r="C12" s="99"/>
      <c r="D12" s="100"/>
      <c r="E12" s="34">
        <v>-26347.20399999997</v>
      </c>
      <c r="F12" s="40"/>
      <c r="G12" s="41"/>
      <c r="H12" s="1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</row>
    <row r="13" spans="1:20" ht="12.75">
      <c r="A13" s="25"/>
      <c r="B13" s="95" t="s">
        <v>44</v>
      </c>
      <c r="C13" s="95"/>
      <c r="D13" s="26" t="s">
        <v>33</v>
      </c>
      <c r="E13" s="27" t="s">
        <v>12</v>
      </c>
      <c r="F13" s="40"/>
      <c r="G13" s="41"/>
      <c r="H13" s="1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2"/>
    </row>
    <row r="14" spans="1:20" ht="12.75">
      <c r="A14" s="12" t="s">
        <v>36</v>
      </c>
      <c r="B14" s="77">
        <v>42992.06</v>
      </c>
      <c r="C14" s="96"/>
      <c r="D14" s="28">
        <v>27367.25</v>
      </c>
      <c r="E14" s="29"/>
      <c r="F14" s="13">
        <v>2090.8</v>
      </c>
      <c r="G14" s="13">
        <v>3763.45</v>
      </c>
      <c r="H14" s="14">
        <v>3763.44</v>
      </c>
      <c r="I14" s="13">
        <v>2400</v>
      </c>
      <c r="J14" s="13">
        <v>2927.12</v>
      </c>
      <c r="K14" s="13"/>
      <c r="L14" s="13"/>
      <c r="M14" s="13">
        <v>4599.76</v>
      </c>
      <c r="N14" s="13">
        <f>8845.08+1522.4+4019.33</f>
        <v>14386.81</v>
      </c>
      <c r="O14" s="13">
        <v>0</v>
      </c>
      <c r="P14" s="30">
        <v>0</v>
      </c>
      <c r="Q14" s="30">
        <v>0</v>
      </c>
      <c r="R14" s="13">
        <v>3345.28</v>
      </c>
      <c r="S14" s="13">
        <v>0</v>
      </c>
      <c r="T14" s="15">
        <f>SUM(F14:S14)</f>
        <v>37276.659999999996</v>
      </c>
    </row>
    <row r="15" spans="1:20" ht="12.75">
      <c r="A15" s="12" t="s">
        <v>37</v>
      </c>
      <c r="B15" s="77">
        <v>42604.67</v>
      </c>
      <c r="C15" s="78"/>
      <c r="D15" s="28">
        <v>30321.99</v>
      </c>
      <c r="E15" s="29"/>
      <c r="F15" s="13">
        <v>2090.8</v>
      </c>
      <c r="G15" s="13">
        <v>3763.45</v>
      </c>
      <c r="H15" s="14">
        <v>3763.44</v>
      </c>
      <c r="I15" s="13">
        <v>2400</v>
      </c>
      <c r="J15" s="13">
        <v>2927.12</v>
      </c>
      <c r="K15" s="13"/>
      <c r="L15" s="13"/>
      <c r="M15" s="13">
        <v>4599.76</v>
      </c>
      <c r="N15" s="13">
        <f>4642.15+719.68+3608.15</f>
        <v>8969.98</v>
      </c>
      <c r="O15" s="13">
        <v>0</v>
      </c>
      <c r="P15" s="30">
        <v>18373</v>
      </c>
      <c r="Q15" s="30">
        <v>0</v>
      </c>
      <c r="R15" s="13">
        <v>3345.28</v>
      </c>
      <c r="S15" s="13"/>
      <c r="T15" s="15">
        <f>SUM(F15:S15)</f>
        <v>50232.83</v>
      </c>
    </row>
    <row r="16" spans="1:20" ht="12.75">
      <c r="A16" s="12" t="s">
        <v>2</v>
      </c>
      <c r="B16" s="77"/>
      <c r="C16" s="78"/>
      <c r="D16" s="28"/>
      <c r="E16" s="29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30"/>
      <c r="Q16" s="30"/>
      <c r="R16" s="13"/>
      <c r="S16" s="13"/>
      <c r="T16" s="15"/>
    </row>
    <row r="17" spans="1:20" ht="12.75">
      <c r="A17" s="12" t="s">
        <v>38</v>
      </c>
      <c r="B17" s="77"/>
      <c r="C17" s="78"/>
      <c r="D17" s="28"/>
      <c r="E17" s="29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30"/>
      <c r="Q17" s="30"/>
      <c r="R17" s="13"/>
      <c r="S17" s="36"/>
      <c r="T17" s="15"/>
    </row>
    <row r="18" spans="1:20" ht="12.75">
      <c r="A18" s="12" t="s">
        <v>5</v>
      </c>
      <c r="B18" s="77"/>
      <c r="C18" s="78"/>
      <c r="D18" s="28"/>
      <c r="E18" s="29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30"/>
      <c r="Q18" s="30"/>
      <c r="R18" s="13"/>
      <c r="S18" s="13"/>
      <c r="T18" s="15"/>
    </row>
    <row r="19" spans="1:20" ht="12.75">
      <c r="A19" s="12" t="s">
        <v>8</v>
      </c>
      <c r="B19" s="77"/>
      <c r="C19" s="78"/>
      <c r="D19" s="28"/>
      <c r="E19" s="29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0"/>
      <c r="Q19" s="30"/>
      <c r="R19" s="13"/>
      <c r="S19" s="13"/>
      <c r="T19" s="15"/>
    </row>
    <row r="20" spans="1:20" ht="12.75">
      <c r="A20" s="12" t="s">
        <v>9</v>
      </c>
      <c r="B20" s="77"/>
      <c r="C20" s="78"/>
      <c r="D20" s="28"/>
      <c r="E20" s="29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0"/>
      <c r="Q20" s="30"/>
      <c r="R20" s="13"/>
      <c r="S20" s="13"/>
      <c r="T20" s="15"/>
    </row>
    <row r="21" spans="1:20" ht="12.75">
      <c r="A21" s="12" t="s">
        <v>10</v>
      </c>
      <c r="B21" s="77"/>
      <c r="C21" s="78"/>
      <c r="D21" s="28"/>
      <c r="E21" s="29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0"/>
      <c r="Q21" s="30"/>
      <c r="R21" s="13"/>
      <c r="S21" s="13"/>
      <c r="T21" s="15"/>
    </row>
    <row r="22" spans="1:20" ht="12.75">
      <c r="A22" s="12" t="s">
        <v>39</v>
      </c>
      <c r="B22" s="77"/>
      <c r="C22" s="78"/>
      <c r="D22" s="28"/>
      <c r="E22" s="29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0"/>
      <c r="Q22" s="30"/>
      <c r="R22" s="13"/>
      <c r="S22" s="13"/>
      <c r="T22" s="15"/>
    </row>
    <row r="23" spans="1:20" ht="12.75">
      <c r="A23" s="12" t="s">
        <v>40</v>
      </c>
      <c r="B23" s="77"/>
      <c r="C23" s="78"/>
      <c r="D23" s="28"/>
      <c r="E23" s="29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0"/>
      <c r="Q23" s="30"/>
      <c r="R23" s="13"/>
      <c r="S23" s="13"/>
      <c r="T23" s="15"/>
    </row>
    <row r="24" spans="1:20" ht="12.75">
      <c r="A24" s="12" t="s">
        <v>41</v>
      </c>
      <c r="B24" s="77"/>
      <c r="C24" s="78"/>
      <c r="D24" s="28"/>
      <c r="E24" s="29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0"/>
      <c r="Q24" s="30"/>
      <c r="R24" s="13"/>
      <c r="S24" s="13"/>
      <c r="T24" s="15"/>
    </row>
    <row r="25" spans="1:20" ht="12.75">
      <c r="A25" s="12" t="s">
        <v>42</v>
      </c>
      <c r="B25" s="77"/>
      <c r="C25" s="78"/>
      <c r="D25" s="28"/>
      <c r="E25" s="29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30"/>
      <c r="Q25" s="30"/>
      <c r="R25" s="13"/>
      <c r="S25" s="13"/>
      <c r="T25" s="15"/>
    </row>
    <row r="26" spans="1:20" ht="24">
      <c r="A26" s="16" t="s">
        <v>43</v>
      </c>
      <c r="B26" s="77">
        <v>0</v>
      </c>
      <c r="C26" s="78"/>
      <c r="D26" s="28">
        <f>1800</f>
        <v>1800</v>
      </c>
      <c r="E26" s="2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0"/>
      <c r="Q26" s="30"/>
      <c r="R26" s="13"/>
      <c r="S26" s="13"/>
      <c r="T26" s="15"/>
    </row>
    <row r="27" spans="1:20" ht="12.75">
      <c r="A27" s="31" t="s">
        <v>4</v>
      </c>
      <c r="B27" s="97">
        <f>SUM(B14:B26)</f>
        <v>85596.73</v>
      </c>
      <c r="C27" s="98"/>
      <c r="D27" s="22">
        <f>SUM(D14:D26)</f>
        <v>59489.240000000005</v>
      </c>
      <c r="E27" s="22"/>
      <c r="F27" s="22">
        <f>SUM(F14:F26)</f>
        <v>4181.6</v>
      </c>
      <c r="G27" s="22">
        <f>SUM(G14:G26)</f>
        <v>7526.9</v>
      </c>
      <c r="H27" s="22">
        <f>SUM(H14:H26)</f>
        <v>7526.88</v>
      </c>
      <c r="I27" s="22">
        <f>SUM(I14:I26)</f>
        <v>4800</v>
      </c>
      <c r="J27" s="22">
        <f>SUM(J14:J26)</f>
        <v>5854.24</v>
      </c>
      <c r="K27" s="22"/>
      <c r="L27" s="22"/>
      <c r="M27" s="22">
        <f aca="true" t="shared" si="0" ref="M27:R27">SUM(M14:M26)</f>
        <v>9199.52</v>
      </c>
      <c r="N27" s="22">
        <f t="shared" si="0"/>
        <v>23356.79</v>
      </c>
      <c r="O27" s="22">
        <f t="shared" si="0"/>
        <v>0</v>
      </c>
      <c r="P27" s="22">
        <f t="shared" si="0"/>
        <v>18373</v>
      </c>
      <c r="Q27" s="22">
        <f t="shared" si="0"/>
        <v>0</v>
      </c>
      <c r="R27" s="22">
        <f t="shared" si="0"/>
        <v>6690.56</v>
      </c>
      <c r="S27" s="22"/>
      <c r="T27" s="35">
        <f>SUM(T14:T26)</f>
        <v>87509.48999999999</v>
      </c>
    </row>
    <row r="28" spans="1:20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 t="s">
        <v>11</v>
      </c>
      <c r="R28" s="62">
        <f>SUM(E12+D27-T27)</f>
        <v>-54367.453999999954</v>
      </c>
      <c r="S28" s="62"/>
      <c r="T28" s="62"/>
    </row>
    <row r="29" spans="5:10" ht="12.75">
      <c r="E29" s="3"/>
      <c r="J29" s="1"/>
    </row>
    <row r="31" spans="8:16" ht="12.75">
      <c r="H31" s="38" t="s">
        <v>6</v>
      </c>
      <c r="I31" s="38">
        <v>1522.4</v>
      </c>
      <c r="J31" s="38" t="s">
        <v>49</v>
      </c>
      <c r="K31" s="38"/>
      <c r="L31" s="38"/>
      <c r="M31" s="38">
        <v>4019.33</v>
      </c>
      <c r="N31" s="38" t="s">
        <v>50</v>
      </c>
      <c r="O31" s="38">
        <v>8845.08</v>
      </c>
      <c r="P31" s="38" t="s">
        <v>51</v>
      </c>
    </row>
    <row r="32" spans="8:16" ht="12.75">
      <c r="H32" s="38" t="s">
        <v>1</v>
      </c>
      <c r="I32" s="38">
        <v>719.68</v>
      </c>
      <c r="J32" s="38" t="s">
        <v>49</v>
      </c>
      <c r="K32" s="38"/>
      <c r="L32" s="38"/>
      <c r="M32" s="38">
        <v>3608.15</v>
      </c>
      <c r="N32" s="38" t="s">
        <v>50</v>
      </c>
      <c r="O32" s="38">
        <v>4642.15</v>
      </c>
      <c r="P32" s="38" t="s">
        <v>51</v>
      </c>
    </row>
    <row r="33" ht="12.75">
      <c r="M33" s="3"/>
    </row>
  </sheetData>
  <sheetProtection/>
  <mergeCells count="46">
    <mergeCell ref="R28:T28"/>
    <mergeCell ref="B20:C2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6:C26"/>
    <mergeCell ref="B27:C27"/>
    <mergeCell ref="A12:D12"/>
    <mergeCell ref="B13:C13"/>
    <mergeCell ref="A9:D9"/>
    <mergeCell ref="F9:O9"/>
    <mergeCell ref="B14:C14"/>
    <mergeCell ref="B15:C15"/>
    <mergeCell ref="K6:K7"/>
    <mergeCell ref="L6:L7"/>
    <mergeCell ref="M6:M7"/>
    <mergeCell ref="P9:Q9"/>
    <mergeCell ref="A10:E10"/>
    <mergeCell ref="A11:E11"/>
    <mergeCell ref="F11:T11"/>
    <mergeCell ref="B6:B7"/>
    <mergeCell ref="T5:T7"/>
    <mergeCell ref="C6:C7"/>
    <mergeCell ref="A2:T2"/>
    <mergeCell ref="A3:T3"/>
    <mergeCell ref="A4:E4"/>
    <mergeCell ref="F4:R4"/>
    <mergeCell ref="B5:E5"/>
    <mergeCell ref="N6:O6"/>
    <mergeCell ref="F5:O5"/>
    <mergeCell ref="P5:Q6"/>
    <mergeCell ref="R5:R7"/>
    <mergeCell ref="S5:S7"/>
    <mergeCell ref="J6:J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2019-02-05T06:30:40Z</cp:lastPrinted>
  <dcterms:created xsi:type="dcterms:W3CDTF">2007-02-04T12:22:59Z</dcterms:created>
  <dcterms:modified xsi:type="dcterms:W3CDTF">2019-04-10T15:46:40Z</dcterms:modified>
  <cp:category/>
  <cp:version/>
  <cp:contentType/>
  <cp:contentStatus/>
</cp:coreProperties>
</file>