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ЗНОСКА июнь 2022\"/>
    </mc:Choice>
  </mc:AlternateContent>
  <bookViews>
    <workbookView xWindow="240" yWindow="285" windowWidth="12225" windowHeight="4815"/>
  </bookViews>
  <sheets>
    <sheet name="2022" sheetId="17" r:id="rId1"/>
  </sheets>
  <definedNames>
    <definedName name="_xlnm.Print_Area" localSheetId="0">'2022'!$A$2:$Q$28</definedName>
  </definedNames>
  <calcPr calcId="162913"/>
</workbook>
</file>

<file path=xl/calcChain.xml><?xml version="1.0" encoding="utf-8"?>
<calcChain xmlns="http://schemas.openxmlformats.org/spreadsheetml/2006/main">
  <c r="P27" i="17" l="1"/>
  <c r="O27" i="17"/>
  <c r="N27" i="17"/>
  <c r="M27" i="17"/>
  <c r="L27" i="17"/>
  <c r="J27" i="17"/>
  <c r="I27" i="17"/>
  <c r="G27" i="17"/>
  <c r="B27" i="17"/>
  <c r="Q19" i="17"/>
  <c r="D26" i="17"/>
  <c r="D27" i="17" s="1"/>
  <c r="Q18" i="17" l="1"/>
  <c r="Q17" i="17" l="1"/>
  <c r="K14" i="17" l="1"/>
  <c r="K27" i="17" s="1"/>
  <c r="H14" i="17"/>
  <c r="H27" i="17" s="1"/>
  <c r="F14" i="17"/>
  <c r="F27" i="17" s="1"/>
  <c r="Q16" i="17" l="1"/>
  <c r="Q15" i="17" l="1"/>
  <c r="Q14" i="17" l="1"/>
  <c r="Q27" i="17" s="1"/>
  <c r="O10" i="17"/>
  <c r="N10" i="17"/>
  <c r="M10" i="17"/>
  <c r="K10" i="17"/>
  <c r="J10" i="17"/>
  <c r="H10" i="17"/>
  <c r="F10" i="17"/>
  <c r="Q8" i="17"/>
  <c r="Q10" i="17" l="1"/>
  <c r="P28" i="17"/>
</calcChain>
</file>

<file path=xl/comments1.xml><?xml version="1.0" encoding="utf-8"?>
<comments xmlns="http://schemas.openxmlformats.org/spreadsheetml/2006/main">
  <authors>
    <author>den</author>
  </authors>
  <commentList>
    <comment ref="M18" authorId="0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покос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25500-поверка теплоузла</t>
        </r>
      </text>
    </comment>
  </commentList>
</comments>
</file>

<file path=xl/sharedStrings.xml><?xml version="1.0" encoding="utf-8"?>
<sst xmlns="http://schemas.openxmlformats.org/spreadsheetml/2006/main" count="53" uniqueCount="49">
  <si>
    <t>Содержание</t>
  </si>
  <si>
    <t>ремонт</t>
  </si>
  <si>
    <t>итого</t>
  </si>
  <si>
    <t>ИТОГО</t>
  </si>
  <si>
    <t>июнь</t>
  </si>
  <si>
    <t>июль</t>
  </si>
  <si>
    <t>август</t>
  </si>
  <si>
    <t>март</t>
  </si>
  <si>
    <t>май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</si>
  <si>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</si>
  <si>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</si>
  <si>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</si>
  <si>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</si>
  <si>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</si>
  <si>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</si>
  <si>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</si>
  <si>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</si>
  <si>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</si>
  <si>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</si>
  <si>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</si>
  <si>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</si>
  <si>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</si>
  <si>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</si>
  <si>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</si>
  <si>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</si>
  <si>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</si>
  <si>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</si>
  <si>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</si>
  <si>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</si>
  <si>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</si>
  <si>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</si>
  <si>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</si>
  <si>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</si>
  <si>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</si>
  <si>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</si>
  <si>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</si>
  <si>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</si>
  <si>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</si>
  <si>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</si>
  <si>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</si>
  <si>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</si>
  <si>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</si>
  <si>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</si>
  <si>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</si>
  <si>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</si>
  <si>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</si>
  <si>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</si>
  <si>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__Мельничная 10/2__на 2022год.</t>
  </si>
  <si>
    <t>поверка теплоузла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</si>
</sst>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5" borderId="12" xfId="0" applyFont="1" applyFill="1" applyBorder="1" applyAlignment="1"/>
    <xf numFmtId="0" fontId="1" fillId="5" borderId="12" xfId="0" applyFont="1" applyFill="1" applyBorder="1" applyAlignment="1">
      <alignment wrapText="1"/>
    </xf>
    <xf numFmtId="2" fontId="7" fillId="5" borderId="12" xfId="0" applyNumberFormat="1" applyFont="1" applyFill="1" applyBorder="1" applyAlignment="1"/>
    <xf numFmtId="2" fontId="7" fillId="0" borderId="5" xfId="0" applyNumberFormat="1" applyFont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top" wrapText="1"/>
    </xf>
    <xf numFmtId="2" fontId="2" fillId="7" borderId="11" xfId="0" applyNumberFormat="1" applyFont="1" applyFill="1" applyBorder="1" applyAlignment="1">
      <alignment horizontal="center" vertical="top" wrapText="1"/>
    </xf>
    <xf numFmtId="17" fontId="5" fillId="2" borderId="1" xfId="0" applyNumberFormat="1" applyFont="1" applyFill="1" applyBorder="1" applyAlignment="1">
      <alignment horizontal="left"/>
    </xf>
    <xf numFmtId="166" fontId="2" fillId="7" borderId="1" xfId="0" applyNumberFormat="1" applyFont="1" applyFill="1" applyBorder="1"/>
    <xf numFmtId="166" fontId="2" fillId="7" borderId="5" xfId="0" applyNumberFormat="1" applyFont="1" applyFill="1" applyBorder="1"/>
    <xf numFmtId="4" fontId="2" fillId="7" borderId="1" xfId="0" applyNumberFormat="1" applyFont="1" applyFill="1" applyBorder="1"/>
    <xf numFmtId="17" fontId="5" fillId="8" borderId="1" xfId="0" applyNumberFormat="1" applyFont="1" applyFill="1" applyBorder="1" applyAlignment="1">
      <alignment horizontal="left" wrapText="1"/>
    </xf>
    <xf numFmtId="0" fontId="5" fillId="3" borderId="1" xfId="0" applyFont="1" applyFill="1" applyBorder="1"/>
    <xf numFmtId="166" fontId="2" fillId="3" borderId="1" xfId="0" applyNumberFormat="1" applyFont="1" applyFill="1" applyBorder="1"/>
    <xf numFmtId="4" fontId="7" fillId="3" borderId="1" xfId="0" applyNumberFormat="1" applyFont="1" applyFill="1" applyBorder="1"/>
    <xf numFmtId="166" fontId="2" fillId="10" borderId="1" xfId="0" applyNumberFormat="1" applyFont="1" applyFill="1" applyBorder="1"/>
    <xf numFmtId="0" fontId="5" fillId="0" borderId="0" xfId="0" applyFont="1" applyFill="1" applyBorder="1"/>
    <xf numFmtId="166" fontId="2" fillId="0" borderId="0" xfId="0" applyNumberFormat="1" applyFont="1" applyFill="1" applyBorder="1"/>
    <xf numFmtId="166" fontId="8" fillId="0" borderId="0" xfId="0" applyNumberFormat="1" applyFont="1" applyFill="1" applyBorder="1"/>
    <xf numFmtId="2" fontId="7" fillId="0" borderId="1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0" fontId="1" fillId="5" borderId="1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10" borderId="1" xfId="0" applyNumberFormat="1" applyFont="1" applyFill="1" applyBorder="1"/>
    <xf numFmtId="166" fontId="9" fillId="11" borderId="1" xfId="0" applyNumberFormat="1" applyFont="1" applyFill="1" applyBorder="1"/>
    <xf numFmtId="166" fontId="2" fillId="10" borderId="1" xfId="0" applyNumberFormat="1" applyFont="1" applyFill="1" applyBorder="1" applyAlignment="1"/>
    <xf numFmtId="166" fontId="9" fillId="6" borderId="1" xfId="0" applyNumberFormat="1" applyFont="1" applyFill="1" applyBorder="1"/>
    <xf numFmtId="4" fontId="9" fillId="5" borderId="1" xfId="0" applyNumberFormat="1" applyFont="1" applyFill="1" applyBorder="1"/>
    <xf numFmtId="0" fontId="10" fillId="5" borderId="3" xfId="0" applyNumberFormat="1" applyFont="1" applyFill="1" applyBorder="1" applyAlignment="1">
      <alignment wrapText="1"/>
    </xf>
    <xf numFmtId="2" fontId="2" fillId="0" borderId="5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left" vertical="top" textRotation="90" wrapText="1"/>
    </xf>
    <xf numFmtId="2" fontId="1" fillId="7" borderId="3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2" xfId="0" applyNumberFormat="1" applyFont="1" applyBorder="1" applyAlignment="1">
      <alignment horizontal="left" textRotation="90" wrapText="1"/>
    </xf>
    <xf numFmtId="2" fontId="7" fillId="0" borderId="4" xfId="0" applyNumberFormat="1" applyFont="1" applyBorder="1" applyAlignment="1">
      <alignment horizontal="left" textRotation="90" wrapText="1"/>
    </xf>
    <xf numFmtId="2" fontId="7" fillId="0" borderId="5" xfId="0" applyNumberFormat="1" applyFont="1" applyBorder="1" applyAlignment="1">
      <alignment horizontal="left" textRotation="90" wrapText="1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5" fillId="0" borderId="2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1" fillId="7" borderId="3" xfId="0" applyNumberFormat="1" applyFont="1" applyFill="1" applyBorder="1" applyAlignment="1">
      <alignment horizontal="center" vertical="top" wrapText="1"/>
    </xf>
    <xf numFmtId="166" fontId="8" fillId="0" borderId="9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166" fontId="2" fillId="3" borderId="3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166" fontId="2" fillId="9" borderId="3" xfId="0" applyNumberFormat="1" applyFont="1" applyFill="1" applyBorder="1" applyAlignment="1">
      <alignment horizontal="center"/>
    </xf>
    <xf numFmtId="166" fontId="2" fillId="9" borderId="6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2" fontId="1" fillId="7" borderId="7" xfId="0" applyNumberFormat="1" applyFont="1" applyFill="1" applyBorder="1" applyAlignment="1">
      <alignment horizontal="center" vertical="top" wrapText="1"/>
    </xf>
    <xf numFmtId="2" fontId="1" fillId="7" borderId="6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0" fillId="9" borderId="6" xfId="0" applyFill="1" applyBorder="1"/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2:Q30"/>
  <sheetViews>
    <sheetView tabSelected="1" topLeftCell="A2" zoomScaleNormal="100" workbookViewId="0">
      <selection activeCell="J14" sqref="J14"/>
    </sheetView>
  </sheetViews>
  <sheetFormatPr defaultRowHeight="12.75" x14ac:dyDescent="0.2"/>
  <cols>
    <col min="3" max="3" width="6.42578125" customWidth="1"/>
  </cols>
  <sheetData>
    <row r="2" spans="1:17" ht="15.75" x14ac:dyDescent="0.25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x14ac:dyDescent="0.2">
      <c r="A4" s="40"/>
      <c r="B4" s="88"/>
      <c r="C4" s="88"/>
      <c r="D4" s="88"/>
      <c r="E4" s="89"/>
      <c r="F4" s="71" t="s">
        <v>10</v>
      </c>
      <c r="G4" s="41"/>
      <c r="H4" s="41"/>
      <c r="I4" s="41"/>
      <c r="J4" s="41"/>
      <c r="K4" s="41"/>
      <c r="L4" s="41"/>
      <c r="M4" s="41"/>
      <c r="N4" s="41"/>
      <c r="O4" s="41"/>
      <c r="P4" s="42"/>
      <c r="Q4" s="1"/>
    </row>
    <row r="5" spans="1:17" x14ac:dyDescent="0.2">
      <c r="A5" s="2"/>
      <c r="B5" s="90" t="s">
        <v>11</v>
      </c>
      <c r="C5" s="91"/>
      <c r="D5" s="91"/>
      <c r="E5" s="92"/>
      <c r="F5" s="43" t="s">
        <v>0</v>
      </c>
      <c r="G5" s="44"/>
      <c r="H5" s="44"/>
      <c r="I5" s="44"/>
      <c r="J5" s="44"/>
      <c r="K5" s="44"/>
      <c r="L5" s="44"/>
      <c r="M5" s="44"/>
      <c r="N5" s="45" t="s">
        <v>12</v>
      </c>
      <c r="O5" s="46"/>
      <c r="P5" s="49" t="s">
        <v>13</v>
      </c>
      <c r="Q5" s="52" t="s">
        <v>3</v>
      </c>
    </row>
    <row r="6" spans="1:17" x14ac:dyDescent="0.2">
      <c r="A6" s="3"/>
      <c r="B6" s="55" t="s">
        <v>14</v>
      </c>
      <c r="C6" s="55" t="s">
        <v>1</v>
      </c>
      <c r="D6" s="55" t="s">
        <v>41</v>
      </c>
      <c r="E6" s="62" t="s">
        <v>2</v>
      </c>
      <c r="F6" s="60" t="s">
        <v>15</v>
      </c>
      <c r="G6" s="60" t="s">
        <v>45</v>
      </c>
      <c r="H6" s="60" t="s">
        <v>16</v>
      </c>
      <c r="I6" s="60" t="s">
        <v>17</v>
      </c>
      <c r="J6" s="60" t="s">
        <v>18</v>
      </c>
      <c r="K6" s="60" t="s">
        <v>46</v>
      </c>
      <c r="L6" s="64" t="s">
        <v>19</v>
      </c>
      <c r="M6" s="66"/>
      <c r="N6" s="47"/>
      <c r="O6" s="48"/>
      <c r="P6" s="50"/>
      <c r="Q6" s="53"/>
    </row>
    <row r="7" spans="1:17" ht="129.75" x14ac:dyDescent="0.2">
      <c r="A7" s="4"/>
      <c r="B7" s="56"/>
      <c r="C7" s="56"/>
      <c r="D7" s="56"/>
      <c r="E7" s="63"/>
      <c r="F7" s="61"/>
      <c r="G7" s="61"/>
      <c r="H7" s="61"/>
      <c r="I7" s="61"/>
      <c r="J7" s="61"/>
      <c r="K7" s="61"/>
      <c r="L7" s="24" t="s">
        <v>42</v>
      </c>
      <c r="M7" s="24" t="s">
        <v>44</v>
      </c>
      <c r="N7" s="34" t="s">
        <v>20</v>
      </c>
      <c r="O7" s="34" t="s">
        <v>21</v>
      </c>
      <c r="P7" s="51"/>
      <c r="Q7" s="54"/>
    </row>
    <row r="8" spans="1:17" x14ac:dyDescent="0.2">
      <c r="A8" s="32" t="s">
        <v>43</v>
      </c>
      <c r="B8" s="33"/>
      <c r="C8" s="33"/>
      <c r="D8" s="33"/>
      <c r="E8" s="6"/>
      <c r="F8" s="38">
        <v>1.6</v>
      </c>
      <c r="G8" s="38">
        <v>0</v>
      </c>
      <c r="H8" s="38">
        <v>1.7</v>
      </c>
      <c r="I8" s="38">
        <v>0</v>
      </c>
      <c r="J8" s="38">
        <v>1.22</v>
      </c>
      <c r="K8" s="38">
        <v>3.6</v>
      </c>
      <c r="L8" s="38">
        <v>0</v>
      </c>
      <c r="M8" s="38">
        <v>0.08</v>
      </c>
      <c r="N8" s="21">
        <v>0.1</v>
      </c>
      <c r="O8" s="21">
        <v>0.1</v>
      </c>
      <c r="P8" s="22">
        <v>0</v>
      </c>
      <c r="Q8" s="22">
        <f>SUM(F8:P8)</f>
        <v>8.3999999999999986</v>
      </c>
    </row>
    <row r="9" spans="1:17" ht="22.5" x14ac:dyDescent="0.2">
      <c r="A9" s="84" t="s">
        <v>22</v>
      </c>
      <c r="B9" s="85"/>
      <c r="C9" s="85"/>
      <c r="D9" s="86"/>
      <c r="E9" s="6">
        <v>719.9</v>
      </c>
      <c r="F9" s="64" t="s">
        <v>23</v>
      </c>
      <c r="G9" s="65"/>
      <c r="H9" s="65"/>
      <c r="I9" s="65"/>
      <c r="J9" s="65"/>
      <c r="K9" s="65"/>
      <c r="L9" s="65"/>
      <c r="M9" s="66"/>
      <c r="N9" s="67" t="s">
        <v>24</v>
      </c>
      <c r="O9" s="68"/>
      <c r="P9" s="5" t="s">
        <v>25</v>
      </c>
      <c r="Q9" s="5"/>
    </row>
    <row r="10" spans="1:17" x14ac:dyDescent="0.2">
      <c r="A10" s="57" t="s">
        <v>26</v>
      </c>
      <c r="B10" s="58"/>
      <c r="C10" s="58"/>
      <c r="D10" s="58"/>
      <c r="E10" s="59"/>
      <c r="F10" s="7">
        <f>F8*E9</f>
        <v>1151.8399999999999</v>
      </c>
      <c r="G10" s="7">
        <v>0</v>
      </c>
      <c r="H10" s="7">
        <f>H8*E9</f>
        <v>1223.83</v>
      </c>
      <c r="I10" s="7">
        <v>0</v>
      </c>
      <c r="J10" s="7">
        <f>J8*E9</f>
        <v>878.27799999999991</v>
      </c>
      <c r="K10" s="7">
        <f>K8*E9</f>
        <v>2591.64</v>
      </c>
      <c r="L10" s="7">
        <v>0</v>
      </c>
      <c r="M10" s="7">
        <f>M8*E9</f>
        <v>57.591999999999999</v>
      </c>
      <c r="N10" s="7">
        <f>N8*E9</f>
        <v>71.989999999999995</v>
      </c>
      <c r="O10" s="7">
        <f>O8*E9</f>
        <v>71.989999999999995</v>
      </c>
      <c r="P10" s="7">
        <v>0</v>
      </c>
      <c r="Q10" s="7">
        <f>F10+G10+H10+I10+J10+K10+L10+M10+N10+O10+P10</f>
        <v>6047.1599999999989</v>
      </c>
    </row>
    <row r="11" spans="1:17" x14ac:dyDescent="0.2">
      <c r="A11" s="78" t="s">
        <v>27</v>
      </c>
      <c r="B11" s="78"/>
      <c r="C11" s="78"/>
      <c r="D11" s="78"/>
      <c r="E11" s="79"/>
      <c r="F11" s="69" t="s">
        <v>28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</row>
    <row r="12" spans="1:17" x14ac:dyDescent="0.2">
      <c r="A12" s="72" t="s">
        <v>29</v>
      </c>
      <c r="B12" s="72"/>
      <c r="C12" s="72"/>
      <c r="D12" s="73"/>
      <c r="E12" s="31">
        <v>-30851.451999999932</v>
      </c>
      <c r="F12" s="35"/>
      <c r="G12" s="36"/>
      <c r="H12" s="8"/>
      <c r="I12" s="36"/>
      <c r="J12" s="36"/>
      <c r="K12" s="36"/>
      <c r="L12" s="36"/>
      <c r="M12" s="36"/>
      <c r="N12" s="36"/>
      <c r="O12" s="36"/>
      <c r="P12" s="36"/>
      <c r="Q12" s="37"/>
    </row>
    <row r="13" spans="1:17" x14ac:dyDescent="0.2">
      <c r="A13" s="25"/>
      <c r="B13" s="82" t="s">
        <v>39</v>
      </c>
      <c r="C13" s="82"/>
      <c r="D13" s="26" t="s">
        <v>27</v>
      </c>
      <c r="E13" s="27" t="s">
        <v>40</v>
      </c>
      <c r="F13" s="35"/>
      <c r="G13" s="36"/>
      <c r="H13" s="8"/>
      <c r="I13" s="36"/>
      <c r="J13" s="36"/>
      <c r="K13" s="36"/>
      <c r="L13" s="36"/>
      <c r="M13" s="36"/>
      <c r="N13" s="36"/>
      <c r="O13" s="36"/>
      <c r="P13" s="36"/>
      <c r="Q13" s="37"/>
    </row>
    <row r="14" spans="1:17" x14ac:dyDescent="0.2">
      <c r="A14" s="9" t="s">
        <v>30</v>
      </c>
      <c r="B14" s="76">
        <v>6047.16</v>
      </c>
      <c r="C14" s="83"/>
      <c r="D14" s="28">
        <v>6374.14</v>
      </c>
      <c r="E14" s="29"/>
      <c r="F14" s="10">
        <f>F8*E9</f>
        <v>1151.8399999999999</v>
      </c>
      <c r="G14" s="10">
        <v>0</v>
      </c>
      <c r="H14" s="11">
        <f>H8*E9</f>
        <v>1223.83</v>
      </c>
      <c r="I14" s="10">
        <v>0</v>
      </c>
      <c r="J14" s="10">
        <v>2589.1060000000002</v>
      </c>
      <c r="K14" s="10">
        <f>K8*E9</f>
        <v>2591.64</v>
      </c>
      <c r="L14" s="10">
        <v>0</v>
      </c>
      <c r="M14" s="10">
        <v>0</v>
      </c>
      <c r="N14" s="30">
        <v>0</v>
      </c>
      <c r="O14" s="30">
        <v>0</v>
      </c>
      <c r="P14" s="10">
        <v>0</v>
      </c>
      <c r="Q14" s="12">
        <f t="shared" ref="Q14:Q19" si="0">SUM(F14:P14)</f>
        <v>7556.4159999999993</v>
      </c>
    </row>
    <row r="15" spans="1:17" x14ac:dyDescent="0.2">
      <c r="A15" s="9" t="s">
        <v>31</v>
      </c>
      <c r="B15" s="76">
        <v>6047.16</v>
      </c>
      <c r="C15" s="77"/>
      <c r="D15" s="28">
        <v>7292.2</v>
      </c>
      <c r="E15" s="29"/>
      <c r="F15" s="10">
        <v>1151.8399999999999</v>
      </c>
      <c r="G15" s="10">
        <v>0</v>
      </c>
      <c r="H15" s="11">
        <v>1223.83</v>
      </c>
      <c r="I15" s="10">
        <v>0</v>
      </c>
      <c r="J15" s="10">
        <v>2589.1060000000002</v>
      </c>
      <c r="K15" s="10">
        <v>2591.64</v>
      </c>
      <c r="L15" s="10">
        <v>0</v>
      </c>
      <c r="M15" s="10">
        <v>0</v>
      </c>
      <c r="N15" s="30">
        <v>0</v>
      </c>
      <c r="O15" s="30">
        <v>0</v>
      </c>
      <c r="P15" s="10">
        <v>0</v>
      </c>
      <c r="Q15" s="12">
        <f t="shared" si="0"/>
        <v>7556.4159999999993</v>
      </c>
    </row>
    <row r="16" spans="1:17" x14ac:dyDescent="0.2">
      <c r="A16" s="9" t="s">
        <v>7</v>
      </c>
      <c r="B16" s="76">
        <v>6047.16</v>
      </c>
      <c r="C16" s="77"/>
      <c r="D16" s="28">
        <v>3954.47</v>
      </c>
      <c r="E16" s="29"/>
      <c r="F16" s="10">
        <v>1151.8399999999999</v>
      </c>
      <c r="G16" s="10">
        <v>0</v>
      </c>
      <c r="H16" s="11">
        <v>1223.83</v>
      </c>
      <c r="I16" s="10">
        <v>0</v>
      </c>
      <c r="J16" s="10">
        <v>2589.1060000000002</v>
      </c>
      <c r="K16" s="10">
        <v>2591.64</v>
      </c>
      <c r="L16" s="10">
        <v>0</v>
      </c>
      <c r="M16" s="10">
        <v>0</v>
      </c>
      <c r="N16" s="30">
        <v>0</v>
      </c>
      <c r="O16" s="30">
        <v>0</v>
      </c>
      <c r="P16" s="10">
        <v>0</v>
      </c>
      <c r="Q16" s="12">
        <f t="shared" si="0"/>
        <v>7556.4159999999993</v>
      </c>
    </row>
    <row r="17" spans="1:17" x14ac:dyDescent="0.2">
      <c r="A17" s="9" t="s">
        <v>32</v>
      </c>
      <c r="B17" s="76">
        <v>6047.16</v>
      </c>
      <c r="C17" s="77"/>
      <c r="D17" s="28">
        <v>3907.15</v>
      </c>
      <c r="E17" s="29"/>
      <c r="F17" s="10">
        <v>1151.8399999999999</v>
      </c>
      <c r="G17" s="10">
        <v>0</v>
      </c>
      <c r="H17" s="11">
        <v>1223.83</v>
      </c>
      <c r="I17" s="10">
        <v>0</v>
      </c>
      <c r="J17" s="10">
        <v>2589.1060000000002</v>
      </c>
      <c r="K17" s="10">
        <v>2591.64</v>
      </c>
      <c r="L17" s="10">
        <v>0</v>
      </c>
      <c r="M17" s="10">
        <v>0</v>
      </c>
      <c r="N17" s="30">
        <v>0</v>
      </c>
      <c r="O17" s="30">
        <v>0</v>
      </c>
      <c r="P17" s="10">
        <v>0</v>
      </c>
      <c r="Q17" s="12">
        <f t="shared" si="0"/>
        <v>7556.4159999999993</v>
      </c>
    </row>
    <row r="18" spans="1:17" x14ac:dyDescent="0.2">
      <c r="A18" s="9" t="s">
        <v>8</v>
      </c>
      <c r="B18" s="76">
        <v>6047.16</v>
      </c>
      <c r="C18" s="77"/>
      <c r="D18" s="28">
        <v>4738.4399999999996</v>
      </c>
      <c r="E18" s="29"/>
      <c r="F18" s="10">
        <v>1151.8399999999999</v>
      </c>
      <c r="G18" s="10">
        <v>0</v>
      </c>
      <c r="H18" s="11">
        <v>1223.83</v>
      </c>
      <c r="I18" s="10">
        <v>0</v>
      </c>
      <c r="J18" s="10">
        <v>2589.1060000000002</v>
      </c>
      <c r="K18" s="10">
        <v>2591.64</v>
      </c>
      <c r="L18" s="10">
        <v>0</v>
      </c>
      <c r="M18" s="10">
        <v>2665.6</v>
      </c>
      <c r="N18" s="30">
        <v>0</v>
      </c>
      <c r="O18" s="30">
        <v>0</v>
      </c>
      <c r="P18" s="10">
        <v>0</v>
      </c>
      <c r="Q18" s="12">
        <f t="shared" si="0"/>
        <v>10222.016</v>
      </c>
    </row>
    <row r="19" spans="1:17" x14ac:dyDescent="0.2">
      <c r="A19" s="9" t="s">
        <v>4</v>
      </c>
      <c r="B19" s="76">
        <v>6047.16</v>
      </c>
      <c r="C19" s="77"/>
      <c r="D19" s="28">
        <v>3183.6</v>
      </c>
      <c r="E19" s="29"/>
      <c r="F19" s="10">
        <v>1151.8399999999999</v>
      </c>
      <c r="G19" s="10">
        <v>0</v>
      </c>
      <c r="H19" s="11">
        <v>1223.83</v>
      </c>
      <c r="I19" s="10">
        <v>0</v>
      </c>
      <c r="J19" s="10">
        <v>2589.1060000000002</v>
      </c>
      <c r="K19" s="10">
        <v>2591.64</v>
      </c>
      <c r="L19" s="10">
        <v>0</v>
      </c>
      <c r="M19" s="10">
        <v>25500</v>
      </c>
      <c r="N19" s="30">
        <v>3912</v>
      </c>
      <c r="O19" s="30">
        <v>0</v>
      </c>
      <c r="P19" s="10">
        <v>0</v>
      </c>
      <c r="Q19" s="12">
        <f t="shared" si="0"/>
        <v>36968.415999999997</v>
      </c>
    </row>
    <row r="20" spans="1:17" x14ac:dyDescent="0.2">
      <c r="A20" s="9" t="s">
        <v>5</v>
      </c>
      <c r="B20" s="76"/>
      <c r="C20" s="77"/>
      <c r="D20" s="28"/>
      <c r="E20" s="29"/>
      <c r="F20" s="10"/>
      <c r="G20" s="10"/>
      <c r="H20" s="11"/>
      <c r="I20" s="10"/>
      <c r="J20" s="10"/>
      <c r="K20" s="10"/>
      <c r="L20" s="10"/>
      <c r="M20" s="10"/>
      <c r="N20" s="30"/>
      <c r="O20" s="30"/>
      <c r="P20" s="10"/>
      <c r="Q20" s="12"/>
    </row>
    <row r="21" spans="1:17" x14ac:dyDescent="0.2">
      <c r="A21" s="9" t="s">
        <v>6</v>
      </c>
      <c r="B21" s="76"/>
      <c r="C21" s="77"/>
      <c r="D21" s="28"/>
      <c r="E21" s="29"/>
      <c r="F21" s="10"/>
      <c r="G21" s="10"/>
      <c r="H21" s="11"/>
      <c r="I21" s="10"/>
      <c r="J21" s="10"/>
      <c r="K21" s="10"/>
      <c r="L21" s="10"/>
      <c r="M21" s="10"/>
      <c r="N21" s="30"/>
      <c r="O21" s="30"/>
      <c r="P21" s="10"/>
      <c r="Q21" s="12"/>
    </row>
    <row r="22" spans="1:17" x14ac:dyDescent="0.2">
      <c r="A22" s="9" t="s">
        <v>33</v>
      </c>
      <c r="B22" s="76"/>
      <c r="C22" s="77"/>
      <c r="D22" s="28"/>
      <c r="E22" s="29"/>
      <c r="F22" s="10"/>
      <c r="G22" s="10"/>
      <c r="H22" s="11"/>
      <c r="I22" s="10"/>
      <c r="J22" s="10"/>
      <c r="K22" s="10"/>
      <c r="L22" s="10"/>
      <c r="M22" s="10"/>
      <c r="N22" s="30"/>
      <c r="O22" s="30"/>
      <c r="P22" s="10"/>
      <c r="Q22" s="12"/>
    </row>
    <row r="23" spans="1:17" x14ac:dyDescent="0.2">
      <c r="A23" s="9" t="s">
        <v>34</v>
      </c>
      <c r="B23" s="76"/>
      <c r="C23" s="77"/>
      <c r="D23" s="28"/>
      <c r="E23" s="29"/>
      <c r="F23" s="10"/>
      <c r="G23" s="10"/>
      <c r="H23" s="11"/>
      <c r="I23" s="10"/>
      <c r="J23" s="10"/>
      <c r="K23" s="10"/>
      <c r="L23" s="10"/>
      <c r="M23" s="10"/>
      <c r="N23" s="30"/>
      <c r="O23" s="30"/>
      <c r="P23" s="10"/>
      <c r="Q23" s="12"/>
    </row>
    <row r="24" spans="1:17" x14ac:dyDescent="0.2">
      <c r="A24" s="9" t="s">
        <v>35</v>
      </c>
      <c r="B24" s="76"/>
      <c r="C24" s="77"/>
      <c r="D24" s="28"/>
      <c r="E24" s="29"/>
      <c r="F24" s="10"/>
      <c r="G24" s="10"/>
      <c r="H24" s="11"/>
      <c r="I24" s="10"/>
      <c r="J24" s="10"/>
      <c r="K24" s="10"/>
      <c r="L24" s="10"/>
      <c r="M24" s="10"/>
      <c r="N24" s="30"/>
      <c r="O24" s="30"/>
      <c r="P24" s="10"/>
      <c r="Q24" s="12"/>
    </row>
    <row r="25" spans="1:17" x14ac:dyDescent="0.2">
      <c r="A25" s="9" t="s">
        <v>36</v>
      </c>
      <c r="B25" s="76"/>
      <c r="C25" s="77"/>
      <c r="D25" s="28"/>
      <c r="E25" s="29"/>
      <c r="F25" s="10"/>
      <c r="G25" s="10"/>
      <c r="H25" s="11"/>
      <c r="I25" s="10"/>
      <c r="J25" s="10"/>
      <c r="K25" s="10"/>
      <c r="L25" s="10"/>
      <c r="M25" s="10"/>
      <c r="N25" s="30"/>
      <c r="O25" s="30"/>
      <c r="P25" s="10"/>
      <c r="Q25" s="12"/>
    </row>
    <row r="26" spans="1:17" ht="24" x14ac:dyDescent="0.2">
      <c r="A26" s="13" t="s">
        <v>37</v>
      </c>
      <c r="B26" s="76">
        <v>0</v>
      </c>
      <c r="C26" s="77"/>
      <c r="D26" s="28">
        <f>900+900</f>
        <v>1800</v>
      </c>
      <c r="E26" s="17"/>
      <c r="F26" s="10"/>
      <c r="G26" s="10"/>
      <c r="H26" s="10"/>
      <c r="I26" s="10"/>
      <c r="J26" s="10"/>
      <c r="K26" s="10"/>
      <c r="L26" s="10"/>
      <c r="M26" s="10"/>
      <c r="N26" s="30"/>
      <c r="O26" s="30"/>
      <c r="P26" s="10"/>
      <c r="Q26" s="12"/>
    </row>
    <row r="27" spans="1:17" x14ac:dyDescent="0.2">
      <c r="A27" s="14" t="s">
        <v>2</v>
      </c>
      <c r="B27" s="74">
        <f>SUM(B14:B26)</f>
        <v>36282.959999999999</v>
      </c>
      <c r="C27" s="75"/>
      <c r="D27" s="23">
        <f>SUM(D14:D26)</f>
        <v>31250</v>
      </c>
      <c r="E27" s="15"/>
      <c r="F27" s="15">
        <f t="shared" ref="F27:Q27" si="1">SUM(F14:F26)</f>
        <v>6911.04</v>
      </c>
      <c r="G27" s="15">
        <f t="shared" si="1"/>
        <v>0</v>
      </c>
      <c r="H27" s="15">
        <f t="shared" si="1"/>
        <v>7342.98</v>
      </c>
      <c r="I27" s="15">
        <f t="shared" si="1"/>
        <v>0</v>
      </c>
      <c r="J27" s="15">
        <f t="shared" si="1"/>
        <v>15534.636</v>
      </c>
      <c r="K27" s="15">
        <f t="shared" si="1"/>
        <v>15549.839999999998</v>
      </c>
      <c r="L27" s="15">
        <f t="shared" si="1"/>
        <v>0</v>
      </c>
      <c r="M27" s="15">
        <f t="shared" si="1"/>
        <v>28165.599999999999</v>
      </c>
      <c r="N27" s="23">
        <f t="shared" si="1"/>
        <v>3912</v>
      </c>
      <c r="O27" s="23">
        <f t="shared" si="1"/>
        <v>0</v>
      </c>
      <c r="P27" s="15">
        <f t="shared" si="1"/>
        <v>0</v>
      </c>
      <c r="Q27" s="16">
        <f t="shared" si="1"/>
        <v>77416.09599999999</v>
      </c>
    </row>
    <row r="28" spans="1:17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 t="s">
        <v>9</v>
      </c>
      <c r="P28" s="70">
        <f>SUM(E12+D27-Q27)</f>
        <v>-77017.547999999922</v>
      </c>
      <c r="Q28" s="70"/>
    </row>
    <row r="29" spans="1:17" x14ac:dyDescent="0.2">
      <c r="B29" t="s">
        <v>8</v>
      </c>
      <c r="C29">
        <v>2665.6</v>
      </c>
      <c r="D29" t="s">
        <v>38</v>
      </c>
    </row>
    <row r="30" spans="1:17" x14ac:dyDescent="0.2">
      <c r="B30" t="s">
        <v>4</v>
      </c>
      <c r="C30">
        <v>25500</v>
      </c>
      <c r="D30" t="s">
        <v>48</v>
      </c>
    </row>
  </sheetData>
  <mergeCells count="43"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C6:C7"/>
    <mergeCell ref="D6:D7"/>
    <mergeCell ref="E6:E7"/>
    <mergeCell ref="F6:F7"/>
    <mergeCell ref="G6:G7"/>
    <mergeCell ref="B19:C19"/>
    <mergeCell ref="B13:C13"/>
    <mergeCell ref="B14:C14"/>
    <mergeCell ref="B15:C15"/>
    <mergeCell ref="B16:C16"/>
    <mergeCell ref="B17:C17"/>
    <mergeCell ref="B18:C18"/>
    <mergeCell ref="N9:O9"/>
    <mergeCell ref="A10:E10"/>
    <mergeCell ref="A11:E11"/>
    <mergeCell ref="F11:Q11"/>
    <mergeCell ref="A12:D12"/>
    <mergeCell ref="A9:D9"/>
    <mergeCell ref="F9:M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</mergeCells>
  <pageMargins left="0.29166666666666669" right="0.20833333333333334" top="0.75" bottom="0.75" header="0.3" footer="0.3"/>
  <pageSetup paperSize="9" scale="9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2022-07-07T05:25:49Z</cp:lastPrinted>
  <dcterms:created xsi:type="dcterms:W3CDTF">2007-02-04T12:22:59Z</dcterms:created>
  <dcterms:modified xsi:type="dcterms:W3CDTF">2022-08-31T06:57:04Z</dcterms:modified>
</cp:coreProperties>
</file>