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РАЗНОСКА июнь 2022\"/>
    </mc:Choice>
  </mc:AlternateContent>
  <bookViews>
    <workbookView xWindow="120" yWindow="540" windowWidth="9720" windowHeight="6900"/>
  </bookViews>
  <sheets>
    <sheet name="2022" sheetId="17" r:id="rId1"/>
  </sheets>
  <calcPr calcId="162913"/>
</workbook>
</file>

<file path=xl/calcChain.xml><?xml version="1.0" encoding="utf-8"?>
<calcChain xmlns="http://schemas.openxmlformats.org/spreadsheetml/2006/main">
  <c r="N11" i="17" l="1"/>
  <c r="G11" i="17"/>
  <c r="E8" i="17"/>
  <c r="O11" i="17" l="1"/>
  <c r="F20" i="17" l="1"/>
  <c r="Q9" i="17" l="1"/>
  <c r="M28" i="17" l="1"/>
  <c r="N28" i="17"/>
  <c r="O28" i="17"/>
  <c r="P28" i="17"/>
  <c r="L28" i="17"/>
  <c r="I28" i="17"/>
  <c r="H28" i="17"/>
  <c r="D28" i="17"/>
  <c r="B28" i="17"/>
  <c r="Q20" i="17"/>
  <c r="Q19" i="17" l="1"/>
  <c r="Q18" i="17" l="1"/>
  <c r="K15" i="17" l="1"/>
  <c r="K28" i="17" s="1"/>
  <c r="J15" i="17"/>
  <c r="J28" i="17" s="1"/>
  <c r="F15" i="17"/>
  <c r="F28" i="17" s="1"/>
  <c r="Q17" i="17" l="1"/>
  <c r="G15" i="17" l="1"/>
  <c r="G28" i="17" s="1"/>
  <c r="Q16" i="17" l="1"/>
  <c r="Q15" i="17" l="1"/>
  <c r="Q28" i="17" s="1"/>
  <c r="M11" i="17"/>
  <c r="K11" i="17"/>
  <c r="J11" i="17"/>
  <c r="H11" i="17"/>
  <c r="F11" i="17"/>
  <c r="Q8" i="17"/>
  <c r="P29" i="17" l="1"/>
  <c r="Q11" i="17"/>
</calcChain>
</file>

<file path=xl/comments1.xml><?xml version="1.0" encoding="utf-8"?>
<comments xmlns="http://schemas.openxmlformats.org/spreadsheetml/2006/main">
  <authors>
    <author>User</author>
  </authors>
  <commentList>
    <comment ref="G15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2708-разовая премия</t>
        </r>
      </text>
    </comment>
    <comment ref="D27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2кв.</t>
        </r>
      </text>
    </comment>
  </commentList>
</comments>
</file>

<file path=xl/sharedStrings.xml><?xml version="1.0" encoding="utf-8"?>
<sst xmlns="http://schemas.openxmlformats.org/spreadsheetml/2006/main" count="50" uniqueCount="48">
  <si>
    <t>Содержание</t>
  </si>
  <si>
    <t>ремонт</t>
  </si>
  <si>
    <t>итого</t>
  </si>
  <si>
    <t>ИТОГО</t>
  </si>
  <si>
    <t>март</t>
  </si>
  <si>
    <t>май</t>
  </si>
  <si>
    <t>июнь</t>
  </si>
  <si>
    <t>июль</t>
  </si>
  <si>
    <t>август</t>
  </si>
  <si>
    <t>ИТОГО:</t>
  </si>
  <si>
    <t>долг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</si>
  <si>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</si>
  <si>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</si>
  <si>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</si>
  <si>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</si>
  <si>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</si>
  <si>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</si>
  <si>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</si>
  <si>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</si>
  <si>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</si>
  <si>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</si>
  <si>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</si>
  <si>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</si>
  <si>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</si>
  <si>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</si>
  <si>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</si>
  <si>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</si>
  <si>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</si>
  <si>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</si>
  <si>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</si>
  <si>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</si>
  <si>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</si>
  <si>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</si>
  <si>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</si>
  <si>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</si>
  <si>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</si>
  <si>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</si>
  <si>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росте-леком</t>
  </si>
  <si>
    <t>начислено</t>
  </si>
  <si>
    <t xml:space="preserve"> управле-ние</t>
  </si>
  <si>
    <t>оплата коммунальных ресурсов на содержание ОДИ</t>
  </si>
  <si>
    <t>1 полугодие</t>
  </si>
  <si>
    <t>декаб.</t>
  </si>
  <si>
    <t>услуги сторонних организаций, разовые работы</t>
  </si>
  <si>
    <t>Работы по уборке придомовой территории</t>
  </si>
  <si>
    <t xml:space="preserve">общехозяйственные расходы </t>
  </si>
  <si>
    <t>Информация о доходах и расходах по дому __Мельничная 6/1__на 2022год.</t>
  </si>
  <si>
    <t>с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</si>
</sst>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_р_."/>
  </numFmts>
  <fonts count="15" x14ac:knownFonts="1">
    <font>
      <sz val="10"/>
      <name val="Arial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7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b/>
      <sz val="6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5" xfId="0" applyBorder="1"/>
    <xf numFmtId="0" fontId="1" fillId="8" borderId="9" xfId="0" applyFont="1" applyFill="1" applyBorder="1" applyAlignment="1"/>
    <xf numFmtId="0" fontId="1" fillId="8" borderId="9" xfId="0" applyFont="1" applyFill="1" applyBorder="1" applyAlignment="1">
      <alignment wrapText="1"/>
    </xf>
    <xf numFmtId="2" fontId="7" fillId="8" borderId="9" xfId="0" applyNumberFormat="1" applyFont="1" applyFill="1" applyBorder="1" applyAlignment="1"/>
    <xf numFmtId="2" fontId="7" fillId="0" borderId="4" xfId="0" applyNumberFormat="1" applyFont="1" applyBorder="1" applyAlignment="1">
      <alignment horizontal="center" vertical="top" wrapText="1"/>
    </xf>
    <xf numFmtId="4" fontId="5" fillId="8" borderId="5" xfId="0" applyNumberFormat="1" applyFont="1" applyFill="1" applyBorder="1" applyAlignment="1">
      <alignment horizontal="center"/>
    </xf>
    <xf numFmtId="2" fontId="3" fillId="9" borderId="4" xfId="0" applyNumberFormat="1" applyFont="1" applyFill="1" applyBorder="1" applyAlignment="1">
      <alignment horizontal="center" vertical="top" wrapText="1"/>
    </xf>
    <xf numFmtId="4" fontId="3" fillId="8" borderId="5" xfId="0" applyNumberFormat="1" applyFont="1" applyFill="1" applyBorder="1"/>
    <xf numFmtId="2" fontId="3" fillId="10" borderId="11" xfId="0" applyNumberFormat="1" applyFont="1" applyFill="1" applyBorder="1" applyAlignment="1">
      <alignment horizontal="center" vertical="top" wrapText="1"/>
    </xf>
    <xf numFmtId="17" fontId="5" fillId="2" borderId="5" xfId="0" applyNumberFormat="1" applyFont="1" applyFill="1" applyBorder="1" applyAlignment="1">
      <alignment horizontal="left"/>
    </xf>
    <xf numFmtId="165" fontId="3" fillId="10" borderId="5" xfId="0" applyNumberFormat="1" applyFont="1" applyFill="1" applyBorder="1"/>
    <xf numFmtId="165" fontId="3" fillId="10" borderId="4" xfId="0" applyNumberFormat="1" applyFont="1" applyFill="1" applyBorder="1"/>
    <xf numFmtId="4" fontId="3" fillId="10" borderId="5" xfId="0" applyNumberFormat="1" applyFont="1" applyFill="1" applyBorder="1"/>
    <xf numFmtId="17" fontId="5" fillId="5" borderId="5" xfId="0" applyNumberFormat="1" applyFont="1" applyFill="1" applyBorder="1" applyAlignment="1">
      <alignment horizontal="left" wrapText="1"/>
    </xf>
    <xf numFmtId="0" fontId="5" fillId="4" borderId="5" xfId="0" applyFont="1" applyFill="1" applyBorder="1"/>
    <xf numFmtId="165" fontId="3" fillId="4" borderId="5" xfId="0" applyNumberFormat="1" applyFont="1" applyFill="1" applyBorder="1"/>
    <xf numFmtId="4" fontId="7" fillId="4" borderId="5" xfId="0" applyNumberFormat="1" applyFont="1" applyFill="1" applyBorder="1"/>
    <xf numFmtId="165" fontId="3" fillId="3" borderId="5" xfId="0" applyNumberFormat="1" applyFont="1" applyFill="1" applyBorder="1"/>
    <xf numFmtId="0" fontId="5" fillId="0" borderId="0" xfId="0" applyFont="1" applyFill="1" applyBorder="1"/>
    <xf numFmtId="165" fontId="3" fillId="0" borderId="0" xfId="0" applyNumberFormat="1" applyFont="1" applyFill="1" applyBorder="1"/>
    <xf numFmtId="165" fontId="8" fillId="0" borderId="0" xfId="0" applyNumberFormat="1" applyFont="1" applyFill="1" applyBorder="1"/>
    <xf numFmtId="2" fontId="7" fillId="0" borderId="5" xfId="0" applyNumberFormat="1" applyFont="1" applyFill="1" applyBorder="1" applyAlignment="1">
      <alignment vertical="top" wrapText="1"/>
    </xf>
    <xf numFmtId="2" fontId="7" fillId="0" borderId="4" xfId="0" applyNumberFormat="1" applyFont="1" applyFill="1" applyBorder="1" applyAlignment="1">
      <alignment horizontal="center" vertical="top" wrapText="1"/>
    </xf>
    <xf numFmtId="165" fontId="9" fillId="4" borderId="5" xfId="0" applyNumberFormat="1" applyFont="1" applyFill="1" applyBorder="1"/>
    <xf numFmtId="2" fontId="3" fillId="0" borderId="4" xfId="0" applyNumberFormat="1" applyFont="1" applyBorder="1" applyAlignment="1">
      <alignment vertical="top" textRotation="90" wrapText="1"/>
    </xf>
    <xf numFmtId="0" fontId="1" fillId="8" borderId="5" xfId="0" applyFont="1" applyFill="1" applyBorder="1" applyAlignment="1">
      <alignment horizontal="center" wrapText="1"/>
    </xf>
    <xf numFmtId="0" fontId="3" fillId="11" borderId="6" xfId="0" applyFont="1" applyFill="1" applyBorder="1" applyAlignment="1">
      <alignment horizontal="center" wrapText="1"/>
    </xf>
    <xf numFmtId="4" fontId="3" fillId="3" borderId="5" xfId="0" applyNumberFormat="1" applyFont="1" applyFill="1" applyBorder="1"/>
    <xf numFmtId="165" fontId="9" fillId="11" borderId="5" xfId="0" applyNumberFormat="1" applyFont="1" applyFill="1" applyBorder="1"/>
    <xf numFmtId="165" fontId="3" fillId="3" borderId="5" xfId="0" applyNumberFormat="1" applyFont="1" applyFill="1" applyBorder="1" applyAlignment="1"/>
    <xf numFmtId="165" fontId="9" fillId="9" borderId="5" xfId="0" applyNumberFormat="1" applyFont="1" applyFill="1" applyBorder="1"/>
    <xf numFmtId="0" fontId="4" fillId="0" borderId="0" xfId="0" applyFont="1"/>
    <xf numFmtId="0" fontId="11" fillId="0" borderId="0" xfId="0" applyFont="1"/>
    <xf numFmtId="0" fontId="12" fillId="0" borderId="2" xfId="0" applyNumberFormat="1" applyFont="1" applyFill="1" applyBorder="1" applyAlignment="1">
      <alignment wrapText="1"/>
    </xf>
    <xf numFmtId="2" fontId="3" fillId="0" borderId="4" xfId="0" applyNumberFormat="1" applyFont="1" applyFill="1" applyBorder="1" applyAlignment="1">
      <alignment horizontal="center" vertical="top"/>
    </xf>
    <xf numFmtId="4" fontId="5" fillId="0" borderId="5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left" vertical="top" textRotation="90" wrapText="1"/>
    </xf>
    <xf numFmtId="2" fontId="1" fillId="10" borderId="2" xfId="0" applyNumberFormat="1" applyFont="1" applyFill="1" applyBorder="1" applyAlignment="1">
      <alignment horizontal="center" vertical="top" wrapText="1"/>
    </xf>
    <xf numFmtId="2" fontId="3" fillId="10" borderId="7" xfId="0" applyNumberFormat="1" applyFont="1" applyFill="1" applyBorder="1" applyAlignment="1">
      <alignment horizontal="center" vertical="top" wrapText="1"/>
    </xf>
    <xf numFmtId="2" fontId="3" fillId="10" borderId="6" xfId="0" applyNumberFormat="1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2" fontId="1" fillId="10" borderId="2" xfId="0" applyNumberFormat="1" applyFont="1" applyFill="1" applyBorder="1" applyAlignment="1">
      <alignment horizontal="center" vertical="top" wrapText="1"/>
    </xf>
    <xf numFmtId="165" fontId="8" fillId="0" borderId="12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 wrapText="1"/>
    </xf>
    <xf numFmtId="0" fontId="1" fillId="9" borderId="2" xfId="0" applyFont="1" applyFill="1" applyBorder="1" applyAlignment="1">
      <alignment horizontal="center" wrapText="1"/>
    </xf>
    <xf numFmtId="0" fontId="1" fillId="9" borderId="7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left" vertical="top" textRotation="90" wrapText="1"/>
    </xf>
    <xf numFmtId="2" fontId="3" fillId="0" borderId="4" xfId="0" applyNumberFormat="1" applyFont="1" applyBorder="1" applyAlignment="1">
      <alignment horizontal="left" vertical="top" textRotation="90" wrapText="1"/>
    </xf>
    <xf numFmtId="0" fontId="10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left" wrapText="1"/>
    </xf>
    <xf numFmtId="2" fontId="7" fillId="0" borderId="10" xfId="0" applyNumberFormat="1" applyFont="1" applyBorder="1" applyAlignment="1">
      <alignment horizontal="left" wrapText="1"/>
    </xf>
    <xf numFmtId="2" fontId="7" fillId="0" borderId="14" xfId="0" applyNumberFormat="1" applyFont="1" applyBorder="1" applyAlignment="1">
      <alignment horizontal="left" wrapText="1"/>
    </xf>
    <xf numFmtId="2" fontId="7" fillId="0" borderId="13" xfId="0" applyNumberFormat="1" applyFont="1" applyBorder="1" applyAlignment="1">
      <alignment horizontal="left" wrapText="1"/>
    </xf>
    <xf numFmtId="2" fontId="7" fillId="0" borderId="1" xfId="0" applyNumberFormat="1" applyFont="1" applyBorder="1" applyAlignment="1">
      <alignment horizontal="left" textRotation="90" wrapText="1"/>
    </xf>
    <xf numFmtId="2" fontId="7" fillId="0" borderId="3" xfId="0" applyNumberFormat="1" applyFont="1" applyBorder="1" applyAlignment="1">
      <alignment horizontal="left" textRotation="90" wrapText="1"/>
    </xf>
    <xf numFmtId="2" fontId="7" fillId="0" borderId="4" xfId="0" applyNumberFormat="1" applyFont="1" applyBorder="1" applyAlignment="1">
      <alignment horizontal="left" textRotation="90" wrapText="1"/>
    </xf>
    <xf numFmtId="2" fontId="8" fillId="0" borderId="1" xfId="0" applyNumberFormat="1" applyFont="1" applyBorder="1" applyAlignment="1">
      <alignment horizontal="center" wrapText="1"/>
    </xf>
    <xf numFmtId="2" fontId="8" fillId="0" borderId="3" xfId="0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top" wrapText="1"/>
    </xf>
    <xf numFmtId="2" fontId="5" fillId="0" borderId="4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 wrapText="1"/>
    </xf>
    <xf numFmtId="0" fontId="3" fillId="8" borderId="7" xfId="0" applyFont="1" applyFill="1" applyBorder="1" applyAlignment="1">
      <alignment horizontal="center" wrapText="1"/>
    </xf>
    <xf numFmtId="0" fontId="3" fillId="8" borderId="6" xfId="0" applyFont="1" applyFill="1" applyBorder="1" applyAlignment="1">
      <alignment horizontal="center" wrapText="1"/>
    </xf>
    <xf numFmtId="165" fontId="3" fillId="4" borderId="2" xfId="0" applyNumberFormat="1" applyFont="1" applyFill="1" applyBorder="1" applyAlignment="1">
      <alignment horizontal="center"/>
    </xf>
    <xf numFmtId="165" fontId="3" fillId="4" borderId="6" xfId="0" applyNumberFormat="1" applyFont="1" applyFill="1" applyBorder="1" applyAlignment="1">
      <alignment horizontal="center"/>
    </xf>
    <xf numFmtId="165" fontId="3" fillId="7" borderId="2" xfId="0" applyNumberFormat="1" applyFont="1" applyFill="1" applyBorder="1" applyAlignment="1">
      <alignment horizontal="center"/>
    </xf>
    <xf numFmtId="165" fontId="3" fillId="7" borderId="6" xfId="0" applyNumberFormat="1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 wrapText="1"/>
    </xf>
    <xf numFmtId="0" fontId="2" fillId="8" borderId="6" xfId="0" applyFont="1" applyFill="1" applyBorder="1" applyAlignment="1">
      <alignment horizontal="center" wrapText="1"/>
    </xf>
    <xf numFmtId="2" fontId="1" fillId="10" borderId="7" xfId="0" applyNumberFormat="1" applyFont="1" applyFill="1" applyBorder="1" applyAlignment="1">
      <alignment horizontal="center" vertical="top" wrapText="1"/>
    </xf>
    <xf numFmtId="2" fontId="1" fillId="10" borderId="6" xfId="0" applyNumberFormat="1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wrapText="1"/>
    </xf>
    <xf numFmtId="0" fontId="0" fillId="7" borderId="6" xfId="0" applyFill="1" applyBorder="1"/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3" fillId="0" borderId="11" xfId="0" applyNumberFormat="1" applyFont="1" applyFill="1" applyBorder="1" applyAlignment="1">
      <alignment horizontal="center" vertical="top"/>
    </xf>
    <xf numFmtId="2" fontId="3" fillId="0" borderId="13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2:S30"/>
  <sheetViews>
    <sheetView tabSelected="1" workbookViewId="0">
      <selection activeCell="S14" sqref="S14"/>
    </sheetView>
  </sheetViews>
  <sheetFormatPr defaultRowHeight="12.75" x14ac:dyDescent="0.2"/>
  <sheetData>
    <row r="2" spans="1:17" ht="15.75" x14ac:dyDescent="0.25">
      <c r="A2" s="57" t="s">
        <v>46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x14ac:dyDescent="0.2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</row>
    <row r="4" spans="1:17" x14ac:dyDescent="0.2">
      <c r="A4" s="58"/>
      <c r="B4" s="91"/>
      <c r="C4" s="91"/>
      <c r="D4" s="91"/>
      <c r="E4" s="92"/>
      <c r="F4" s="44" t="s">
        <v>11</v>
      </c>
      <c r="G4" s="42"/>
      <c r="H4" s="42"/>
      <c r="I4" s="42"/>
      <c r="J4" s="42"/>
      <c r="K4" s="42"/>
      <c r="L4" s="42"/>
      <c r="M4" s="42"/>
      <c r="N4" s="42"/>
      <c r="O4" s="42"/>
      <c r="P4" s="43"/>
      <c r="Q4" s="1"/>
    </row>
    <row r="5" spans="1:17" x14ac:dyDescent="0.2">
      <c r="A5" s="2"/>
      <c r="B5" s="93" t="s">
        <v>12</v>
      </c>
      <c r="C5" s="94"/>
      <c r="D5" s="94"/>
      <c r="E5" s="95"/>
      <c r="F5" s="59" t="s">
        <v>0</v>
      </c>
      <c r="G5" s="60"/>
      <c r="H5" s="60"/>
      <c r="I5" s="60"/>
      <c r="J5" s="60"/>
      <c r="K5" s="60"/>
      <c r="L5" s="60"/>
      <c r="M5" s="60"/>
      <c r="N5" s="61" t="s">
        <v>13</v>
      </c>
      <c r="O5" s="62"/>
      <c r="P5" s="65" t="s">
        <v>14</v>
      </c>
      <c r="Q5" s="68" t="s">
        <v>3</v>
      </c>
    </row>
    <row r="6" spans="1:17" x14ac:dyDescent="0.2">
      <c r="A6" s="3"/>
      <c r="B6" s="71" t="s">
        <v>15</v>
      </c>
      <c r="C6" s="71" t="s">
        <v>1</v>
      </c>
      <c r="D6" s="71" t="s">
        <v>39</v>
      </c>
      <c r="E6" s="73" t="s">
        <v>2</v>
      </c>
      <c r="F6" s="55" t="s">
        <v>16</v>
      </c>
      <c r="G6" s="55" t="s">
        <v>44</v>
      </c>
      <c r="H6" s="55" t="s">
        <v>17</v>
      </c>
      <c r="I6" s="55" t="s">
        <v>18</v>
      </c>
      <c r="J6" s="55" t="s">
        <v>19</v>
      </c>
      <c r="K6" s="55" t="s">
        <v>45</v>
      </c>
      <c r="L6" s="47" t="s">
        <v>20</v>
      </c>
      <c r="M6" s="49"/>
      <c r="N6" s="63"/>
      <c r="O6" s="64"/>
      <c r="P6" s="66"/>
      <c r="Q6" s="69"/>
    </row>
    <row r="7" spans="1:17" ht="129.75" x14ac:dyDescent="0.2">
      <c r="A7" s="4"/>
      <c r="B7" s="72"/>
      <c r="C7" s="72"/>
      <c r="D7" s="72"/>
      <c r="E7" s="74"/>
      <c r="F7" s="56"/>
      <c r="G7" s="56"/>
      <c r="H7" s="56"/>
      <c r="I7" s="56"/>
      <c r="J7" s="56"/>
      <c r="K7" s="56"/>
      <c r="L7" s="25" t="s">
        <v>40</v>
      </c>
      <c r="M7" s="25" t="s">
        <v>43</v>
      </c>
      <c r="N7" s="38" t="s">
        <v>21</v>
      </c>
      <c r="O7" s="38" t="s">
        <v>22</v>
      </c>
      <c r="P7" s="67"/>
      <c r="Q7" s="70"/>
    </row>
    <row r="8" spans="1:17" x14ac:dyDescent="0.2">
      <c r="A8" s="34" t="s">
        <v>41</v>
      </c>
      <c r="B8" s="35">
        <v>8.5</v>
      </c>
      <c r="C8" s="35">
        <v>1.5</v>
      </c>
      <c r="D8" s="35">
        <v>0</v>
      </c>
      <c r="E8" s="36">
        <f>SUM(B8:D8)</f>
        <v>10</v>
      </c>
      <c r="F8" s="37">
        <v>2</v>
      </c>
      <c r="G8" s="37">
        <v>1.42</v>
      </c>
      <c r="H8" s="37">
        <v>0</v>
      </c>
      <c r="I8" s="37">
        <v>0</v>
      </c>
      <c r="J8" s="37">
        <v>2.7827715355805243</v>
      </c>
      <c r="K8" s="37">
        <v>3.6</v>
      </c>
      <c r="L8" s="37">
        <v>0</v>
      </c>
      <c r="M8" s="37">
        <v>0</v>
      </c>
      <c r="N8" s="22">
        <v>0.1</v>
      </c>
      <c r="O8" s="22">
        <v>0.1</v>
      </c>
      <c r="P8" s="23">
        <v>0</v>
      </c>
      <c r="Q8" s="23">
        <f>SUM(F8:P8)</f>
        <v>10.002771535580523</v>
      </c>
    </row>
    <row r="9" spans="1:17" x14ac:dyDescent="0.2">
      <c r="A9" s="34" t="s">
        <v>47</v>
      </c>
      <c r="B9" s="96"/>
      <c r="C9" s="96"/>
      <c r="D9" s="97"/>
      <c r="E9" s="36"/>
      <c r="F9" s="37">
        <v>2</v>
      </c>
      <c r="G9" s="37">
        <v>3.46</v>
      </c>
      <c r="H9" s="37">
        <v>0</v>
      </c>
      <c r="I9" s="37">
        <v>0</v>
      </c>
      <c r="J9" s="37">
        <v>2.78</v>
      </c>
      <c r="K9" s="37">
        <v>3.6</v>
      </c>
      <c r="L9" s="37">
        <v>0</v>
      </c>
      <c r="M9" s="37">
        <v>0</v>
      </c>
      <c r="N9" s="22">
        <v>1.6</v>
      </c>
      <c r="O9" s="22">
        <v>1.56</v>
      </c>
      <c r="P9" s="23">
        <v>0</v>
      </c>
      <c r="Q9" s="23">
        <f>SUM(F9:P9)</f>
        <v>15</v>
      </c>
    </row>
    <row r="10" spans="1:17" ht="22.5" x14ac:dyDescent="0.2">
      <c r="A10" s="87" t="s">
        <v>23</v>
      </c>
      <c r="B10" s="88"/>
      <c r="C10" s="88"/>
      <c r="D10" s="89"/>
      <c r="E10" s="6">
        <v>1121.4000000000001</v>
      </c>
      <c r="F10" s="47" t="s">
        <v>24</v>
      </c>
      <c r="G10" s="48"/>
      <c r="H10" s="48"/>
      <c r="I10" s="48"/>
      <c r="J10" s="48"/>
      <c r="K10" s="48"/>
      <c r="L10" s="48"/>
      <c r="M10" s="49"/>
      <c r="N10" s="50" t="s">
        <v>25</v>
      </c>
      <c r="O10" s="51"/>
      <c r="P10" s="5" t="s">
        <v>26</v>
      </c>
      <c r="Q10" s="5"/>
    </row>
    <row r="11" spans="1:17" x14ac:dyDescent="0.2">
      <c r="A11" s="52" t="s">
        <v>27</v>
      </c>
      <c r="B11" s="53"/>
      <c r="C11" s="53"/>
      <c r="D11" s="53"/>
      <c r="E11" s="54"/>
      <c r="F11" s="7">
        <f>F8*E10</f>
        <v>2242.8000000000002</v>
      </c>
      <c r="G11" s="7">
        <f>G9*E10</f>
        <v>3880.0440000000003</v>
      </c>
      <c r="H11" s="7">
        <f>H8*E10</f>
        <v>0</v>
      </c>
      <c r="I11" s="7">
        <v>0</v>
      </c>
      <c r="J11" s="7">
        <f>J8*E10</f>
        <v>3120.6000000000004</v>
      </c>
      <c r="K11" s="7">
        <f>K8*E10</f>
        <v>4037.0400000000004</v>
      </c>
      <c r="L11" s="7">
        <v>0</v>
      </c>
      <c r="M11" s="7">
        <f>M8*E10</f>
        <v>0</v>
      </c>
      <c r="N11" s="7">
        <f>N9*E10</f>
        <v>1794.2400000000002</v>
      </c>
      <c r="O11" s="7">
        <f>O9*E10</f>
        <v>1749.3840000000002</v>
      </c>
      <c r="P11" s="7">
        <v>0</v>
      </c>
      <c r="Q11" s="7">
        <f>SUM(F11:P11)</f>
        <v>16824.108000000004</v>
      </c>
    </row>
    <row r="12" spans="1:17" x14ac:dyDescent="0.2">
      <c r="A12" s="81" t="s">
        <v>28</v>
      </c>
      <c r="B12" s="81"/>
      <c r="C12" s="81"/>
      <c r="D12" s="81"/>
      <c r="E12" s="82"/>
      <c r="F12" s="45" t="s">
        <v>29</v>
      </c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4"/>
    </row>
    <row r="13" spans="1:17" x14ac:dyDescent="0.2">
      <c r="A13" s="75" t="s">
        <v>30</v>
      </c>
      <c r="B13" s="75"/>
      <c r="C13" s="75"/>
      <c r="D13" s="76"/>
      <c r="E13" s="8">
        <v>31688.749999999825</v>
      </c>
      <c r="F13" s="39"/>
      <c r="G13" s="40"/>
      <c r="H13" s="9"/>
      <c r="I13" s="40"/>
      <c r="J13" s="40"/>
      <c r="K13" s="40"/>
      <c r="L13" s="40"/>
      <c r="M13" s="40"/>
      <c r="N13" s="40"/>
      <c r="O13" s="40"/>
      <c r="P13" s="40"/>
      <c r="Q13" s="41"/>
    </row>
    <row r="14" spans="1:17" x14ac:dyDescent="0.2">
      <c r="A14" s="26"/>
      <c r="B14" s="85" t="s">
        <v>38</v>
      </c>
      <c r="C14" s="85"/>
      <c r="D14" s="27" t="s">
        <v>28</v>
      </c>
      <c r="E14" s="28" t="s">
        <v>10</v>
      </c>
      <c r="F14" s="39"/>
      <c r="G14" s="40"/>
      <c r="H14" s="9"/>
      <c r="I14" s="40"/>
      <c r="J14" s="40"/>
      <c r="K14" s="40"/>
      <c r="L14" s="40"/>
      <c r="M14" s="40"/>
      <c r="N14" s="40"/>
      <c r="O14" s="40"/>
      <c r="P14" s="40"/>
      <c r="Q14" s="41"/>
    </row>
    <row r="15" spans="1:17" x14ac:dyDescent="0.2">
      <c r="A15" s="10" t="s">
        <v>31</v>
      </c>
      <c r="B15" s="79">
        <v>11214</v>
      </c>
      <c r="C15" s="86"/>
      <c r="D15" s="29">
        <v>11445</v>
      </c>
      <c r="E15" s="30"/>
      <c r="F15" s="11">
        <f>F8*E10</f>
        <v>2242.8000000000002</v>
      </c>
      <c r="G15" s="11">
        <f>3880.044+2708</f>
        <v>6588.0439999999999</v>
      </c>
      <c r="H15" s="12">
        <v>0</v>
      </c>
      <c r="I15" s="11">
        <v>0</v>
      </c>
      <c r="J15" s="11">
        <f>J8*E10</f>
        <v>3120.6000000000004</v>
      </c>
      <c r="K15" s="11">
        <f>K8*E10</f>
        <v>4037.0400000000004</v>
      </c>
      <c r="L15" s="11">
        <v>0</v>
      </c>
      <c r="M15" s="11">
        <v>0</v>
      </c>
      <c r="N15" s="31">
        <v>0</v>
      </c>
      <c r="O15" s="31">
        <v>0</v>
      </c>
      <c r="P15" s="11">
        <v>0</v>
      </c>
      <c r="Q15" s="13">
        <f t="shared" ref="Q15:Q20" si="0">SUM(F15:P15)</f>
        <v>15988.484000000002</v>
      </c>
    </row>
    <row r="16" spans="1:17" x14ac:dyDescent="0.2">
      <c r="A16" s="10" t="s">
        <v>32</v>
      </c>
      <c r="B16" s="79">
        <v>11214</v>
      </c>
      <c r="C16" s="80"/>
      <c r="D16" s="29">
        <v>10207.34</v>
      </c>
      <c r="E16" s="30"/>
      <c r="F16" s="11">
        <v>2242.8000000000002</v>
      </c>
      <c r="G16" s="11">
        <v>3880.0439999999999</v>
      </c>
      <c r="H16" s="12">
        <v>0</v>
      </c>
      <c r="I16" s="11">
        <v>0</v>
      </c>
      <c r="J16" s="11">
        <v>3120.6000000000004</v>
      </c>
      <c r="K16" s="11">
        <v>4037.0400000000004</v>
      </c>
      <c r="L16" s="11">
        <v>0</v>
      </c>
      <c r="M16" s="11">
        <v>0</v>
      </c>
      <c r="N16" s="31">
        <v>0</v>
      </c>
      <c r="O16" s="31">
        <v>0</v>
      </c>
      <c r="P16" s="11">
        <v>0</v>
      </c>
      <c r="Q16" s="13">
        <f t="shared" si="0"/>
        <v>13280.484</v>
      </c>
    </row>
    <row r="17" spans="1:19" x14ac:dyDescent="0.2">
      <c r="A17" s="10" t="s">
        <v>4</v>
      </c>
      <c r="B17" s="79">
        <v>11214</v>
      </c>
      <c r="C17" s="80"/>
      <c r="D17" s="29">
        <v>14001.57</v>
      </c>
      <c r="E17" s="30"/>
      <c r="F17" s="11">
        <v>2242.8000000000002</v>
      </c>
      <c r="G17" s="11">
        <v>3880.0439999999999</v>
      </c>
      <c r="H17" s="12">
        <v>0</v>
      </c>
      <c r="I17" s="11">
        <v>0</v>
      </c>
      <c r="J17" s="11">
        <v>3120.6000000000004</v>
      </c>
      <c r="K17" s="11">
        <v>4037.0400000000004</v>
      </c>
      <c r="L17" s="11">
        <v>0</v>
      </c>
      <c r="M17" s="11">
        <v>0</v>
      </c>
      <c r="N17" s="31">
        <v>0</v>
      </c>
      <c r="O17" s="31">
        <v>0</v>
      </c>
      <c r="P17" s="11">
        <v>0</v>
      </c>
      <c r="Q17" s="13">
        <f t="shared" si="0"/>
        <v>13280.484</v>
      </c>
    </row>
    <row r="18" spans="1:19" x14ac:dyDescent="0.2">
      <c r="A18" s="10" t="s">
        <v>33</v>
      </c>
      <c r="B18" s="79">
        <v>11214</v>
      </c>
      <c r="C18" s="80"/>
      <c r="D18" s="29">
        <v>9700.09</v>
      </c>
      <c r="E18" s="30"/>
      <c r="F18" s="11">
        <v>2242.8000000000002</v>
      </c>
      <c r="G18" s="11">
        <v>3880.0439999999999</v>
      </c>
      <c r="H18" s="12">
        <v>0</v>
      </c>
      <c r="I18" s="11">
        <v>0</v>
      </c>
      <c r="J18" s="11">
        <v>3120.6000000000004</v>
      </c>
      <c r="K18" s="11">
        <v>4037.0400000000004</v>
      </c>
      <c r="L18" s="11">
        <v>0</v>
      </c>
      <c r="M18" s="11">
        <v>0</v>
      </c>
      <c r="N18" s="31">
        <v>0</v>
      </c>
      <c r="O18" s="31">
        <v>0</v>
      </c>
      <c r="P18" s="11">
        <v>0</v>
      </c>
      <c r="Q18" s="13">
        <f t="shared" si="0"/>
        <v>13280.484</v>
      </c>
    </row>
    <row r="19" spans="1:19" x14ac:dyDescent="0.2">
      <c r="A19" s="10" t="s">
        <v>5</v>
      </c>
      <c r="B19" s="79">
        <v>11214</v>
      </c>
      <c r="C19" s="80"/>
      <c r="D19" s="29">
        <v>10283</v>
      </c>
      <c r="E19" s="30"/>
      <c r="F19" s="11">
        <v>2242.8000000000002</v>
      </c>
      <c r="G19" s="11">
        <v>3880.0439999999999</v>
      </c>
      <c r="H19" s="12">
        <v>0</v>
      </c>
      <c r="I19" s="11">
        <v>0</v>
      </c>
      <c r="J19" s="11">
        <v>3120.6000000000004</v>
      </c>
      <c r="K19" s="11">
        <v>4037.0400000000004</v>
      </c>
      <c r="L19" s="11">
        <v>0</v>
      </c>
      <c r="M19" s="11">
        <v>0</v>
      </c>
      <c r="N19" s="31">
        <v>0</v>
      </c>
      <c r="O19" s="31">
        <v>0</v>
      </c>
      <c r="P19" s="11">
        <v>0</v>
      </c>
      <c r="Q19" s="13">
        <f t="shared" si="0"/>
        <v>13280.484</v>
      </c>
    </row>
    <row r="20" spans="1:19" x14ac:dyDescent="0.2">
      <c r="A20" s="10" t="s">
        <v>6</v>
      </c>
      <c r="B20" s="79">
        <v>16821</v>
      </c>
      <c r="C20" s="80"/>
      <c r="D20" s="29">
        <v>10332</v>
      </c>
      <c r="E20" s="30"/>
      <c r="F20" s="11">
        <f>F9*E10</f>
        <v>2242.8000000000002</v>
      </c>
      <c r="G20" s="11">
        <v>3880.0439999999999</v>
      </c>
      <c r="H20" s="12">
        <v>0</v>
      </c>
      <c r="I20" s="11">
        <v>0</v>
      </c>
      <c r="J20" s="11">
        <v>3120.6000000000004</v>
      </c>
      <c r="K20" s="11">
        <v>4037.0400000000004</v>
      </c>
      <c r="L20" s="11">
        <v>0</v>
      </c>
      <c r="M20" s="11">
        <v>0</v>
      </c>
      <c r="N20" s="31">
        <v>4573</v>
      </c>
      <c r="O20" s="31">
        <v>0</v>
      </c>
      <c r="P20" s="11">
        <v>0</v>
      </c>
      <c r="Q20" s="13">
        <f t="shared" si="0"/>
        <v>17853.484</v>
      </c>
    </row>
    <row r="21" spans="1:19" x14ac:dyDescent="0.2">
      <c r="A21" s="10" t="s">
        <v>7</v>
      </c>
      <c r="B21" s="79"/>
      <c r="C21" s="80"/>
      <c r="D21" s="29"/>
      <c r="E21" s="30"/>
      <c r="F21" s="11"/>
      <c r="G21" s="11"/>
      <c r="H21" s="12"/>
      <c r="I21" s="11"/>
      <c r="J21" s="11"/>
      <c r="K21" s="11"/>
      <c r="L21" s="11"/>
      <c r="M21" s="11"/>
      <c r="N21" s="31"/>
      <c r="O21" s="31"/>
      <c r="P21" s="11"/>
      <c r="Q21" s="13"/>
    </row>
    <row r="22" spans="1:19" x14ac:dyDescent="0.2">
      <c r="A22" s="10" t="s">
        <v>8</v>
      </c>
      <c r="B22" s="79"/>
      <c r="C22" s="80"/>
      <c r="D22" s="29"/>
      <c r="E22" s="30"/>
      <c r="F22" s="11"/>
      <c r="G22" s="11"/>
      <c r="H22" s="12"/>
      <c r="I22" s="11"/>
      <c r="J22" s="11"/>
      <c r="K22" s="11"/>
      <c r="L22" s="11"/>
      <c r="M22" s="11"/>
      <c r="N22" s="31"/>
      <c r="O22" s="31"/>
      <c r="P22" s="11"/>
      <c r="Q22" s="13"/>
    </row>
    <row r="23" spans="1:19" x14ac:dyDescent="0.2">
      <c r="A23" s="10" t="s">
        <v>34</v>
      </c>
      <c r="B23" s="79"/>
      <c r="C23" s="80"/>
      <c r="D23" s="29"/>
      <c r="E23" s="30"/>
      <c r="F23" s="11"/>
      <c r="G23" s="11"/>
      <c r="H23" s="12"/>
      <c r="I23" s="11"/>
      <c r="J23" s="11"/>
      <c r="K23" s="11"/>
      <c r="L23" s="11"/>
      <c r="M23" s="11"/>
      <c r="N23" s="31"/>
      <c r="O23" s="31"/>
      <c r="P23" s="11"/>
      <c r="Q23" s="13"/>
      <c r="S23" s="33"/>
    </row>
    <row r="24" spans="1:19" x14ac:dyDescent="0.2">
      <c r="A24" s="10" t="s">
        <v>35</v>
      </c>
      <c r="B24" s="79"/>
      <c r="C24" s="80"/>
      <c r="D24" s="29"/>
      <c r="E24" s="30"/>
      <c r="F24" s="11"/>
      <c r="G24" s="11"/>
      <c r="H24" s="12"/>
      <c r="I24" s="11"/>
      <c r="J24" s="11"/>
      <c r="K24" s="11"/>
      <c r="L24" s="11"/>
      <c r="M24" s="11"/>
      <c r="N24" s="31"/>
      <c r="O24" s="31"/>
      <c r="P24" s="11"/>
      <c r="Q24" s="13"/>
      <c r="S24" s="33"/>
    </row>
    <row r="25" spans="1:19" x14ac:dyDescent="0.2">
      <c r="A25" s="10" t="s">
        <v>36</v>
      </c>
      <c r="B25" s="79"/>
      <c r="C25" s="80"/>
      <c r="D25" s="29"/>
      <c r="E25" s="30"/>
      <c r="F25" s="11"/>
      <c r="G25" s="11"/>
      <c r="H25" s="12"/>
      <c r="I25" s="11"/>
      <c r="J25" s="11"/>
      <c r="K25" s="11"/>
      <c r="L25" s="11"/>
      <c r="M25" s="11"/>
      <c r="N25" s="31"/>
      <c r="O25" s="31"/>
      <c r="P25" s="11"/>
      <c r="Q25" s="13"/>
      <c r="S25" s="33"/>
    </row>
    <row r="26" spans="1:19" x14ac:dyDescent="0.2">
      <c r="A26" s="10" t="s">
        <v>42</v>
      </c>
      <c r="B26" s="79"/>
      <c r="C26" s="80"/>
      <c r="D26" s="29"/>
      <c r="E26" s="30"/>
      <c r="F26" s="11"/>
      <c r="G26" s="11"/>
      <c r="H26" s="12"/>
      <c r="I26" s="11"/>
      <c r="J26" s="11"/>
      <c r="K26" s="11"/>
      <c r="L26" s="11"/>
      <c r="M26" s="11"/>
      <c r="N26" s="31"/>
      <c r="O26" s="31"/>
      <c r="P26" s="11"/>
      <c r="Q26" s="13"/>
      <c r="S26" s="33"/>
    </row>
    <row r="27" spans="1:19" ht="24" x14ac:dyDescent="0.2">
      <c r="A27" s="14" t="s">
        <v>37</v>
      </c>
      <c r="B27" s="79">
        <v>0</v>
      </c>
      <c r="C27" s="80"/>
      <c r="D27" s="29">
        <v>900</v>
      </c>
      <c r="E27" s="18"/>
      <c r="F27" s="11"/>
      <c r="G27" s="11"/>
      <c r="H27" s="11"/>
      <c r="I27" s="11"/>
      <c r="J27" s="11"/>
      <c r="K27" s="11"/>
      <c r="L27" s="11"/>
      <c r="M27" s="11"/>
      <c r="N27" s="31"/>
      <c r="O27" s="31"/>
      <c r="P27" s="11"/>
      <c r="Q27" s="13"/>
    </row>
    <row r="28" spans="1:19" x14ac:dyDescent="0.2">
      <c r="A28" s="15" t="s">
        <v>2</v>
      </c>
      <c r="B28" s="77">
        <f>SUM(B15:B27)</f>
        <v>72891</v>
      </c>
      <c r="C28" s="78"/>
      <c r="D28" s="24">
        <f>SUM(D15:D27)</f>
        <v>66869</v>
      </c>
      <c r="E28" s="16"/>
      <c r="F28" s="16">
        <f t="shared" ref="F28:Q28" si="1">SUM(F15:F27)</f>
        <v>13456.8</v>
      </c>
      <c r="G28" s="16">
        <f t="shared" si="1"/>
        <v>25988.264000000003</v>
      </c>
      <c r="H28" s="16">
        <f t="shared" si="1"/>
        <v>0</v>
      </c>
      <c r="I28" s="16">
        <f t="shared" si="1"/>
        <v>0</v>
      </c>
      <c r="J28" s="16">
        <f t="shared" si="1"/>
        <v>18723.600000000002</v>
      </c>
      <c r="K28" s="16">
        <f t="shared" si="1"/>
        <v>24222.240000000002</v>
      </c>
      <c r="L28" s="16">
        <f t="shared" si="1"/>
        <v>0</v>
      </c>
      <c r="M28" s="16">
        <f t="shared" si="1"/>
        <v>0</v>
      </c>
      <c r="N28" s="24">
        <f t="shared" si="1"/>
        <v>4573</v>
      </c>
      <c r="O28" s="24">
        <f t="shared" si="1"/>
        <v>0</v>
      </c>
      <c r="P28" s="16">
        <f t="shared" si="1"/>
        <v>0</v>
      </c>
      <c r="Q28" s="17">
        <f t="shared" si="1"/>
        <v>86963.903999999995</v>
      </c>
      <c r="S28" s="32"/>
    </row>
    <row r="29" spans="1:19" x14ac:dyDescent="0.2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1" t="s">
        <v>9</v>
      </c>
      <c r="P29" s="46">
        <f>SUM(E13+D28-Q28)</f>
        <v>11593.84599999983</v>
      </c>
      <c r="Q29" s="46"/>
    </row>
    <row r="30" spans="1:19" x14ac:dyDescent="0.2">
      <c r="B30" s="32"/>
    </row>
  </sheetData>
  <mergeCells count="43">
    <mergeCell ref="B27:C27"/>
    <mergeCell ref="B28:C28"/>
    <mergeCell ref="P29:Q29"/>
    <mergeCell ref="B21:C21"/>
    <mergeCell ref="B22:C22"/>
    <mergeCell ref="B23:C23"/>
    <mergeCell ref="B24:C24"/>
    <mergeCell ref="B25:C25"/>
    <mergeCell ref="B26:C26"/>
    <mergeCell ref="N10:O10"/>
    <mergeCell ref="A11:E11"/>
    <mergeCell ref="A12:E12"/>
    <mergeCell ref="F12:Q12"/>
    <mergeCell ref="A13:D13"/>
    <mergeCell ref="A10:D10"/>
    <mergeCell ref="F10:M10"/>
    <mergeCell ref="D6:D7"/>
    <mergeCell ref="E6:E7"/>
    <mergeCell ref="F6:F7"/>
    <mergeCell ref="G6:G7"/>
    <mergeCell ref="B20:C20"/>
    <mergeCell ref="B14:C14"/>
    <mergeCell ref="B15:C15"/>
    <mergeCell ref="B16:C16"/>
    <mergeCell ref="B17:C17"/>
    <mergeCell ref="B18:C18"/>
    <mergeCell ref="B19:C19"/>
    <mergeCell ref="H6:H7"/>
    <mergeCell ref="A2:Q2"/>
    <mergeCell ref="A3:Q3"/>
    <mergeCell ref="A4:E4"/>
    <mergeCell ref="F4:P4"/>
    <mergeCell ref="B5:E5"/>
    <mergeCell ref="F5:M5"/>
    <mergeCell ref="N5:O6"/>
    <mergeCell ref="P5:P7"/>
    <mergeCell ref="Q5:Q7"/>
    <mergeCell ref="B6:B7"/>
    <mergeCell ref="I6:I7"/>
    <mergeCell ref="J6:J7"/>
    <mergeCell ref="K6:K7"/>
    <mergeCell ref="L6:M6"/>
    <mergeCell ref="C6:C7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den</cp:lastModifiedBy>
  <cp:lastPrinted>2021-09-20T13:02:49Z</cp:lastPrinted>
  <dcterms:created xsi:type="dcterms:W3CDTF">1996-10-08T23:32:33Z</dcterms:created>
  <dcterms:modified xsi:type="dcterms:W3CDTF">2022-08-31T06:48:15Z</dcterms:modified>
</cp:coreProperties>
</file>