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tabRatio="609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</author>
  </authors>
  <commentList>
    <comment ref="M18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покос</t>
        </r>
      </text>
    </comment>
  </commentList>
</comments>
</file>

<file path=xl/sharedStrings.xml><?xml version="1.0" encoding="utf-8"?>
<sst xmlns="http://schemas.openxmlformats.org/spreadsheetml/2006/main" count="50" uniqueCount="47">
  <si>
    <t>Содержание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</si>
  <si>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</si>
  <si>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</si>
  <si>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</si>
  <si>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</si>
  <si>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</si>
  <si>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</si>
  <si>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</si>
  <si>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март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</si>
  <si>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</si>
  <si>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</si>
  <si>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</si>
  <si>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</si>
  <si>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</si>
  <si>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</si>
  <si>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</si>
  <si>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</si>
  <si>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</si>
  <si>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</si>
  <si>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</si>
  <si>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</si>
  <si>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</si>
  <si>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</si>
  <si>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</si>
  <si>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</si>
  <si>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</si>
  <si>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</si>
  <si>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</si>
  <si>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</si>
  <si>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</si>
  <si>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</si>
  <si>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</si>
  <si>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</si>
  <si>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</si>
  <si>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</si>
  <si>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</si>
  <si>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</si>
  <si>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</si>
  <si>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</si>
  <si>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</si>
  <si>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</si>
  <si>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</si>
  <si>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</si>
  <si>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</si>
  <si>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</si>
  <si>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</si>
  <si>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__Пушкина 33__на 2022год.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</si>
</sst>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#,##0&quot;р.&quot;"/>
    <numFmt numFmtId="18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28"/>
  <sheetViews>
    <sheetView tabSelected="1" zoomScalePageLayoutView="0" workbookViewId="0" topLeftCell="A1">
      <selection activeCell="K15" sqref="K15"/>
    </sheetView>
  </sheetViews>
  <sheetFormatPr defaultColWidth="9.00390625" defaultRowHeight="12.75"/>
  <sheetData>
    <row r="2" spans="1:17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56"/>
      <c r="B4" s="86"/>
      <c r="C4" s="86"/>
      <c r="D4" s="86"/>
      <c r="E4" s="87"/>
      <c r="F4" s="37" t="s">
        <v>10</v>
      </c>
      <c r="G4" s="57"/>
      <c r="H4" s="57"/>
      <c r="I4" s="57"/>
      <c r="J4" s="57"/>
      <c r="K4" s="57"/>
      <c r="L4" s="57"/>
      <c r="M4" s="57"/>
      <c r="N4" s="57"/>
      <c r="O4" s="57"/>
      <c r="P4" s="38"/>
      <c r="Q4" s="1"/>
    </row>
    <row r="5" spans="1:17" ht="12.75">
      <c r="A5" s="2"/>
      <c r="B5" s="88" t="s">
        <v>11</v>
      </c>
      <c r="C5" s="89"/>
      <c r="D5" s="89"/>
      <c r="E5" s="90"/>
      <c r="F5" s="58" t="s">
        <v>0</v>
      </c>
      <c r="G5" s="59"/>
      <c r="H5" s="59"/>
      <c r="I5" s="59"/>
      <c r="J5" s="59"/>
      <c r="K5" s="59"/>
      <c r="L5" s="59"/>
      <c r="M5" s="59"/>
      <c r="N5" s="60" t="s">
        <v>12</v>
      </c>
      <c r="O5" s="61"/>
      <c r="P5" s="64" t="s">
        <v>13</v>
      </c>
      <c r="Q5" s="67" t="s">
        <v>5</v>
      </c>
    </row>
    <row r="6" spans="1:17" ht="12.75">
      <c r="A6" s="3"/>
      <c r="B6" s="50" t="s">
        <v>14</v>
      </c>
      <c r="C6" s="50" t="s">
        <v>1</v>
      </c>
      <c r="D6" s="50" t="s">
        <v>40</v>
      </c>
      <c r="E6" s="52" t="s">
        <v>2</v>
      </c>
      <c r="F6" s="48" t="s">
        <v>15</v>
      </c>
      <c r="G6" s="48" t="s">
        <v>44</v>
      </c>
      <c r="H6" s="48" t="s">
        <v>16</v>
      </c>
      <c r="I6" s="48" t="s">
        <v>17</v>
      </c>
      <c r="J6" s="48" t="s">
        <v>18</v>
      </c>
      <c r="K6" s="48" t="s">
        <v>45</v>
      </c>
      <c r="L6" s="40" t="s">
        <v>19</v>
      </c>
      <c r="M6" s="42"/>
      <c r="N6" s="62"/>
      <c r="O6" s="63"/>
      <c r="P6" s="65"/>
      <c r="Q6" s="68"/>
    </row>
    <row r="7" spans="1:17" ht="84">
      <c r="A7" s="5"/>
      <c r="B7" s="51"/>
      <c r="C7" s="51"/>
      <c r="D7" s="51"/>
      <c r="E7" s="53"/>
      <c r="F7" s="49"/>
      <c r="G7" s="49"/>
      <c r="H7" s="49"/>
      <c r="I7" s="49"/>
      <c r="J7" s="49"/>
      <c r="K7" s="49"/>
      <c r="L7" s="23" t="s">
        <v>41</v>
      </c>
      <c r="M7" s="23" t="s">
        <v>43</v>
      </c>
      <c r="N7" s="4" t="s">
        <v>20</v>
      </c>
      <c r="O7" s="4" t="s">
        <v>21</v>
      </c>
      <c r="P7" s="66"/>
      <c r="Q7" s="69"/>
    </row>
    <row r="8" spans="1:17" ht="12.75">
      <c r="A8" s="32" t="s">
        <v>42</v>
      </c>
      <c r="B8" s="24"/>
      <c r="C8" s="24"/>
      <c r="D8" s="24"/>
      <c r="E8" s="7"/>
      <c r="F8" s="36">
        <v>1.58</v>
      </c>
      <c r="G8" s="36">
        <v>3</v>
      </c>
      <c r="H8" s="36">
        <v>3.4</v>
      </c>
      <c r="I8" s="36">
        <v>0</v>
      </c>
      <c r="J8" s="36">
        <v>1.22</v>
      </c>
      <c r="K8" s="36">
        <v>3.6</v>
      </c>
      <c r="L8" s="36">
        <v>0</v>
      </c>
      <c r="M8" s="36">
        <v>0</v>
      </c>
      <c r="N8" s="21">
        <v>0.1</v>
      </c>
      <c r="O8" s="21">
        <v>0.1</v>
      </c>
      <c r="P8" s="22">
        <v>0</v>
      </c>
      <c r="Q8" s="22">
        <f>SUM(F8:P8)</f>
        <v>13</v>
      </c>
    </row>
    <row r="9" spans="1:17" ht="24">
      <c r="A9" s="77" t="s">
        <v>22</v>
      </c>
      <c r="B9" s="78"/>
      <c r="C9" s="78"/>
      <c r="D9" s="79"/>
      <c r="E9" s="7">
        <v>422.5</v>
      </c>
      <c r="F9" s="40" t="s">
        <v>23</v>
      </c>
      <c r="G9" s="41"/>
      <c r="H9" s="41"/>
      <c r="I9" s="41"/>
      <c r="J9" s="41"/>
      <c r="K9" s="41"/>
      <c r="L9" s="41"/>
      <c r="M9" s="42"/>
      <c r="N9" s="43" t="s">
        <v>24</v>
      </c>
      <c r="O9" s="44"/>
      <c r="P9" s="6" t="s">
        <v>25</v>
      </c>
      <c r="Q9" s="6"/>
    </row>
    <row r="10" spans="1:17" ht="12.75">
      <c r="A10" s="45" t="s">
        <v>26</v>
      </c>
      <c r="B10" s="46"/>
      <c r="C10" s="46"/>
      <c r="D10" s="46"/>
      <c r="E10" s="47"/>
      <c r="F10" s="8">
        <f>F8*E9</f>
        <v>667.5500000000001</v>
      </c>
      <c r="G10" s="8">
        <f>G8*E9</f>
        <v>1267.5</v>
      </c>
      <c r="H10" s="8">
        <f>H8*E9</f>
        <v>1436.5</v>
      </c>
      <c r="I10" s="8">
        <v>0</v>
      </c>
      <c r="J10" s="8">
        <f>J8*E9</f>
        <v>515.45</v>
      </c>
      <c r="K10" s="8">
        <f>K8*E9</f>
        <v>1521</v>
      </c>
      <c r="L10" s="8">
        <v>0</v>
      </c>
      <c r="M10" s="8">
        <v>42.35</v>
      </c>
      <c r="N10" s="8">
        <f>N8*E9</f>
        <v>42.25</v>
      </c>
      <c r="O10" s="8">
        <f>O8*E9</f>
        <v>42.25</v>
      </c>
      <c r="P10" s="8">
        <v>0</v>
      </c>
      <c r="Q10" s="8">
        <v>4023.25</v>
      </c>
    </row>
    <row r="11" spans="1:17" ht="12.75">
      <c r="A11" s="81" t="s">
        <v>27</v>
      </c>
      <c r="B11" s="81"/>
      <c r="C11" s="81"/>
      <c r="D11" s="81"/>
      <c r="E11" s="82"/>
      <c r="F11" s="39" t="s">
        <v>28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2.75">
      <c r="A12" s="72" t="s">
        <v>29</v>
      </c>
      <c r="B12" s="72"/>
      <c r="C12" s="72"/>
      <c r="D12" s="73"/>
      <c r="E12" s="9">
        <v>-25827.580000000045</v>
      </c>
      <c r="F12" s="33"/>
      <c r="G12" s="34"/>
      <c r="H12" s="10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2.75">
      <c r="A13" s="25"/>
      <c r="B13" s="76" t="s">
        <v>38</v>
      </c>
      <c r="C13" s="76"/>
      <c r="D13" s="26" t="s">
        <v>27</v>
      </c>
      <c r="E13" s="27" t="s">
        <v>39</v>
      </c>
      <c r="F13" s="33"/>
      <c r="G13" s="34"/>
      <c r="H13" s="10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2.75">
      <c r="A14" s="11" t="s">
        <v>30</v>
      </c>
      <c r="B14" s="70">
        <v>5492.5</v>
      </c>
      <c r="C14" s="80"/>
      <c r="D14" s="28">
        <v>3940.4</v>
      </c>
      <c r="E14" s="29"/>
      <c r="F14" s="12">
        <f>F8*E9</f>
        <v>667.5500000000001</v>
      </c>
      <c r="G14" s="12">
        <v>2540.772</v>
      </c>
      <c r="H14" s="13">
        <f>H8*E9</f>
        <v>1436.5</v>
      </c>
      <c r="I14" s="12">
        <v>0</v>
      </c>
      <c r="J14" s="12">
        <v>515.45</v>
      </c>
      <c r="K14" s="12">
        <f>K8*E9</f>
        <v>1521</v>
      </c>
      <c r="L14" s="12">
        <v>0</v>
      </c>
      <c r="M14" s="12">
        <v>0</v>
      </c>
      <c r="N14" s="30">
        <v>0</v>
      </c>
      <c r="O14" s="30">
        <v>0</v>
      </c>
      <c r="P14" s="12">
        <v>0</v>
      </c>
      <c r="Q14" s="14">
        <f aca="true" t="shared" si="0" ref="Q14:Q19">SUM(F14:P14)</f>
        <v>6681.272</v>
      </c>
    </row>
    <row r="15" spans="1:17" ht="12.75">
      <c r="A15" s="11" t="s">
        <v>31</v>
      </c>
      <c r="B15" s="70">
        <v>5492.5</v>
      </c>
      <c r="C15" s="71"/>
      <c r="D15" s="28">
        <v>13589.1</v>
      </c>
      <c r="E15" s="29"/>
      <c r="F15" s="12">
        <v>667.5500000000001</v>
      </c>
      <c r="G15" s="12">
        <v>2540.772</v>
      </c>
      <c r="H15" s="13">
        <v>1436.5</v>
      </c>
      <c r="I15" s="12">
        <v>0</v>
      </c>
      <c r="J15" s="12">
        <v>515.45</v>
      </c>
      <c r="K15" s="12">
        <v>1521</v>
      </c>
      <c r="L15" s="12">
        <v>0</v>
      </c>
      <c r="M15" s="12">
        <v>0</v>
      </c>
      <c r="N15" s="30">
        <v>0</v>
      </c>
      <c r="O15" s="30">
        <v>0</v>
      </c>
      <c r="P15" s="12">
        <v>0</v>
      </c>
      <c r="Q15" s="14">
        <f t="shared" si="0"/>
        <v>6681.272</v>
      </c>
    </row>
    <row r="16" spans="1:17" ht="12.75">
      <c r="A16" s="11" t="s">
        <v>8</v>
      </c>
      <c r="B16" s="70">
        <v>5492.5</v>
      </c>
      <c r="C16" s="71"/>
      <c r="D16" s="28">
        <v>4571.89</v>
      </c>
      <c r="E16" s="29"/>
      <c r="F16" s="12">
        <v>667.5500000000001</v>
      </c>
      <c r="G16" s="12">
        <v>2540.772</v>
      </c>
      <c r="H16" s="13">
        <v>1436.5</v>
      </c>
      <c r="I16" s="12">
        <v>0</v>
      </c>
      <c r="J16" s="12">
        <v>515.45</v>
      </c>
      <c r="K16" s="12">
        <v>1521</v>
      </c>
      <c r="L16" s="12">
        <v>0</v>
      </c>
      <c r="M16" s="12">
        <v>0</v>
      </c>
      <c r="N16" s="30">
        <v>0</v>
      </c>
      <c r="O16" s="30">
        <v>0</v>
      </c>
      <c r="P16" s="12">
        <v>0</v>
      </c>
      <c r="Q16" s="14">
        <f t="shared" si="0"/>
        <v>6681.272</v>
      </c>
    </row>
    <row r="17" spans="1:17" ht="12.75">
      <c r="A17" s="11" t="s">
        <v>32</v>
      </c>
      <c r="B17" s="70">
        <v>5492.5</v>
      </c>
      <c r="C17" s="71"/>
      <c r="D17" s="28">
        <v>2849.1</v>
      </c>
      <c r="E17" s="29"/>
      <c r="F17" s="12">
        <v>667.5500000000001</v>
      </c>
      <c r="G17" s="12">
        <v>2540.772</v>
      </c>
      <c r="H17" s="13">
        <v>1436.5</v>
      </c>
      <c r="I17" s="12">
        <v>0</v>
      </c>
      <c r="J17" s="12">
        <v>515.45</v>
      </c>
      <c r="K17" s="12">
        <v>1521</v>
      </c>
      <c r="L17" s="12">
        <v>0</v>
      </c>
      <c r="M17" s="12">
        <v>0</v>
      </c>
      <c r="N17" s="30">
        <v>0</v>
      </c>
      <c r="O17" s="30">
        <v>0</v>
      </c>
      <c r="P17" s="12">
        <v>0</v>
      </c>
      <c r="Q17" s="14">
        <f t="shared" si="0"/>
        <v>6681.272</v>
      </c>
    </row>
    <row r="18" spans="1:17" ht="12.75">
      <c r="A18" s="11" t="s">
        <v>3</v>
      </c>
      <c r="B18" s="70">
        <v>5492.5</v>
      </c>
      <c r="C18" s="71"/>
      <c r="D18" s="28">
        <v>14961.13</v>
      </c>
      <c r="E18" s="29"/>
      <c r="F18" s="12">
        <v>667.5500000000001</v>
      </c>
      <c r="G18" s="12">
        <v>2540.772</v>
      </c>
      <c r="H18" s="13">
        <v>1436.5</v>
      </c>
      <c r="I18" s="12">
        <v>0</v>
      </c>
      <c r="J18" s="12">
        <v>515.45</v>
      </c>
      <c r="K18" s="12">
        <v>1521</v>
      </c>
      <c r="L18" s="12">
        <v>0</v>
      </c>
      <c r="M18" s="12">
        <v>1285.2</v>
      </c>
      <c r="N18" s="30">
        <v>0</v>
      </c>
      <c r="O18" s="30">
        <v>0</v>
      </c>
      <c r="P18" s="12">
        <v>0</v>
      </c>
      <c r="Q18" s="14">
        <f t="shared" si="0"/>
        <v>7966.472</v>
      </c>
    </row>
    <row r="19" spans="1:17" ht="12.75">
      <c r="A19" s="11" t="s">
        <v>4</v>
      </c>
      <c r="B19" s="70">
        <v>5492.5</v>
      </c>
      <c r="C19" s="71"/>
      <c r="D19" s="28">
        <v>2740.4</v>
      </c>
      <c r="E19" s="29"/>
      <c r="F19" s="12">
        <v>667.5500000000001</v>
      </c>
      <c r="G19" s="12">
        <v>2540.772</v>
      </c>
      <c r="H19" s="13">
        <v>1436.5</v>
      </c>
      <c r="I19" s="12">
        <v>0</v>
      </c>
      <c r="J19" s="12">
        <v>515.45</v>
      </c>
      <c r="K19" s="12">
        <v>1521</v>
      </c>
      <c r="L19" s="12">
        <v>0</v>
      </c>
      <c r="M19" s="12">
        <v>0</v>
      </c>
      <c r="N19" s="30">
        <v>2932</v>
      </c>
      <c r="O19" s="30">
        <v>0</v>
      </c>
      <c r="P19" s="12">
        <v>0</v>
      </c>
      <c r="Q19" s="14">
        <f t="shared" si="0"/>
        <v>9613.272</v>
      </c>
    </row>
    <row r="20" spans="1:17" ht="12.75">
      <c r="A20" s="11" t="s">
        <v>6</v>
      </c>
      <c r="B20" s="70"/>
      <c r="C20" s="71"/>
      <c r="D20" s="28"/>
      <c r="E20" s="29"/>
      <c r="F20" s="12"/>
      <c r="G20" s="12"/>
      <c r="H20" s="13"/>
      <c r="I20" s="12"/>
      <c r="J20" s="12"/>
      <c r="K20" s="12"/>
      <c r="L20" s="12"/>
      <c r="M20" s="12"/>
      <c r="N20" s="30"/>
      <c r="O20" s="30"/>
      <c r="P20" s="12"/>
      <c r="Q20" s="14"/>
    </row>
    <row r="21" spans="1:17" ht="12.75">
      <c r="A21" s="11" t="s">
        <v>7</v>
      </c>
      <c r="B21" s="70"/>
      <c r="C21" s="71"/>
      <c r="D21" s="28"/>
      <c r="E21" s="29"/>
      <c r="F21" s="12"/>
      <c r="G21" s="12"/>
      <c r="H21" s="13"/>
      <c r="I21" s="12"/>
      <c r="J21" s="12"/>
      <c r="K21" s="12"/>
      <c r="L21" s="12"/>
      <c r="M21" s="12"/>
      <c r="N21" s="30"/>
      <c r="O21" s="30"/>
      <c r="P21" s="12"/>
      <c r="Q21" s="14"/>
    </row>
    <row r="22" spans="1:17" ht="12.75">
      <c r="A22" s="11" t="s">
        <v>33</v>
      </c>
      <c r="B22" s="70"/>
      <c r="C22" s="71"/>
      <c r="D22" s="28"/>
      <c r="E22" s="29"/>
      <c r="F22" s="12"/>
      <c r="G22" s="12"/>
      <c r="H22" s="13"/>
      <c r="I22" s="12"/>
      <c r="J22" s="12"/>
      <c r="K22" s="12"/>
      <c r="L22" s="12"/>
      <c r="M22" s="12"/>
      <c r="N22" s="30"/>
      <c r="O22" s="30"/>
      <c r="P22" s="12"/>
      <c r="Q22" s="14"/>
    </row>
    <row r="23" spans="1:17" ht="12.75">
      <c r="A23" s="11" t="s">
        <v>34</v>
      </c>
      <c r="B23" s="70"/>
      <c r="C23" s="71"/>
      <c r="D23" s="28"/>
      <c r="E23" s="29"/>
      <c r="F23" s="12"/>
      <c r="G23" s="12"/>
      <c r="H23" s="13"/>
      <c r="I23" s="12"/>
      <c r="J23" s="12"/>
      <c r="K23" s="12"/>
      <c r="L23" s="12"/>
      <c r="M23" s="12"/>
      <c r="N23" s="30"/>
      <c r="O23" s="30"/>
      <c r="P23" s="12"/>
      <c r="Q23" s="14"/>
    </row>
    <row r="24" spans="1:17" ht="12.75">
      <c r="A24" s="11" t="s">
        <v>35</v>
      </c>
      <c r="B24" s="70"/>
      <c r="C24" s="71"/>
      <c r="D24" s="28"/>
      <c r="E24" s="29"/>
      <c r="F24" s="12"/>
      <c r="G24" s="12"/>
      <c r="H24" s="13"/>
      <c r="I24" s="12"/>
      <c r="J24" s="12"/>
      <c r="K24" s="12"/>
      <c r="L24" s="12"/>
      <c r="M24" s="12"/>
      <c r="N24" s="30"/>
      <c r="O24" s="30"/>
      <c r="P24" s="12"/>
      <c r="Q24" s="14"/>
    </row>
    <row r="25" spans="1:17" ht="12.75">
      <c r="A25" s="11" t="s">
        <v>36</v>
      </c>
      <c r="B25" s="70"/>
      <c r="C25" s="71"/>
      <c r="D25" s="28"/>
      <c r="E25" s="29"/>
      <c r="F25" s="12"/>
      <c r="G25" s="12"/>
      <c r="H25" s="13"/>
      <c r="I25" s="12"/>
      <c r="J25" s="12"/>
      <c r="K25" s="12"/>
      <c r="L25" s="12"/>
      <c r="M25" s="12"/>
      <c r="N25" s="30"/>
      <c r="O25" s="30"/>
      <c r="P25" s="12"/>
      <c r="Q25" s="14"/>
    </row>
    <row r="26" spans="1:17" ht="12.75">
      <c r="A26" s="15" t="s">
        <v>2</v>
      </c>
      <c r="B26" s="74">
        <f>SUM(B14:B25)</f>
        <v>32955</v>
      </c>
      <c r="C26" s="75"/>
      <c r="D26" s="31">
        <f>SUM(D14:D25)</f>
        <v>42652.02</v>
      </c>
      <c r="E26" s="16"/>
      <c r="F26" s="16">
        <f aca="true" t="shared" si="1" ref="F26:Q26">SUM(F14:F25)</f>
        <v>4005.3000000000006</v>
      </c>
      <c r="G26" s="16">
        <f t="shared" si="1"/>
        <v>15244.632000000001</v>
      </c>
      <c r="H26" s="16">
        <f t="shared" si="1"/>
        <v>8619</v>
      </c>
      <c r="I26" s="16">
        <f t="shared" si="1"/>
        <v>0</v>
      </c>
      <c r="J26" s="16">
        <f t="shared" si="1"/>
        <v>3092.7</v>
      </c>
      <c r="K26" s="16">
        <f t="shared" si="1"/>
        <v>9126</v>
      </c>
      <c r="L26" s="16">
        <f t="shared" si="1"/>
        <v>0</v>
      </c>
      <c r="M26" s="16">
        <f t="shared" si="1"/>
        <v>1285.2</v>
      </c>
      <c r="N26" s="31">
        <f t="shared" si="1"/>
        <v>2932</v>
      </c>
      <c r="O26" s="31">
        <f t="shared" si="1"/>
        <v>0</v>
      </c>
      <c r="P26" s="16">
        <f t="shared" si="1"/>
        <v>0</v>
      </c>
      <c r="Q26" s="17">
        <f t="shared" si="1"/>
        <v>44304.831999999995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9</v>
      </c>
      <c r="P27" s="54">
        <f>SUM(E12+D26-Q26)</f>
        <v>-27480.392000000043</v>
      </c>
      <c r="Q27" s="54"/>
    </row>
    <row r="28" spans="2:4" ht="12.75">
      <c r="B28" t="s">
        <v>3</v>
      </c>
      <c r="C28">
        <v>1285.2</v>
      </c>
      <c r="D28" t="s">
        <v>37</v>
      </c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2021-09-20T12:08:17Z</cp:lastPrinted>
  <dcterms:created xsi:type="dcterms:W3CDTF">2007-02-04T12:22:59Z</dcterms:created>
  <dcterms:modified xsi:type="dcterms:W3CDTF">2022-08-31T06:49:08Z</dcterms:modified>
  <cp:category/>
  <cp:version/>
  <cp:contentType/>
  <cp:contentStatus/>
</cp:coreProperties>
</file>