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ЗНОСКА февраль 2024\"/>
    </mc:Choice>
  </mc:AlternateContent>
  <xr:revisionPtr revIDLastSave="0" documentId="13_ncr:1_{FA4C2C4B-8B23-4C2F-8F41-EB91F897AB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22" r:id="rId1"/>
    <sheet name="работы 2024" sheetId="23" r:id="rId2"/>
  </sheets>
  <calcPr calcId="191029"/>
</workbook>
</file>

<file path=xl/calcChain.xml><?xml version="1.0" encoding="utf-8"?>
<calcChain xmlns="http://schemas.openxmlformats.org/spreadsheetml/2006/main">
  <c r="Q27" i="22" l="1"/>
  <c r="P27" i="22"/>
  <c r="O27" i="22"/>
  <c r="N27" i="22"/>
  <c r="M27" i="22"/>
  <c r="L27" i="22"/>
  <c r="K27" i="22"/>
  <c r="J27" i="22"/>
  <c r="I27" i="22"/>
  <c r="H27" i="22"/>
  <c r="G27" i="22"/>
  <c r="F27" i="22"/>
  <c r="B27" i="22"/>
  <c r="D26" i="22" l="1"/>
  <c r="D27" i="22" s="1"/>
  <c r="P10" i="22"/>
  <c r="O10" i="22"/>
  <c r="N10" i="22"/>
  <c r="M10" i="22"/>
  <c r="L10" i="22"/>
  <c r="K10" i="22"/>
  <c r="J10" i="22"/>
  <c r="I10" i="22"/>
  <c r="H10" i="22"/>
  <c r="G10" i="22"/>
  <c r="F10" i="22"/>
  <c r="Q10" i="22" s="1"/>
  <c r="Q8" i="22"/>
  <c r="P28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4" authorId="0" shapeId="0" xr:uid="{00000000-0006-0000-1500-00000100000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1800-монтаж табличек у подъездов</t>
        </r>
      </text>
    </comment>
  </commentList>
</comments>
</file>

<file path=xl/sharedStrings.xml><?xml version="1.0" encoding="utf-8"?>
<sst xmlns="http://schemas.openxmlformats.org/spreadsheetml/2006/main" count="61" uniqueCount="58">
  <si>
    <t>Содержание</t>
  </si>
  <si>
    <t>январь</t>
  </si>
  <si>
    <t>март</t>
  </si>
  <si>
    <t>ремонт</t>
  </si>
  <si>
    <t>итого</t>
  </si>
  <si>
    <t>май</t>
  </si>
  <si>
    <t>июнь</t>
  </si>
  <si>
    <t>Месяц</t>
  </si>
  <si>
    <t>ед. изм.</t>
  </si>
  <si>
    <t>кол-во</t>
  </si>
  <si>
    <t>ИТОГО</t>
  </si>
  <si>
    <t>июль</t>
  </si>
  <si>
    <t>тыс.руб.</t>
  </si>
  <si>
    <t>август</t>
  </si>
  <si>
    <t>Место провед-я работ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</si>
  <si>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</si>
  <si>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</si>
  <si>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</si>
  <si>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</si>
  <si>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</si>
  <si>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</si>
  <si>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</si>
  <si>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</si>
  <si>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</si>
  <si>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</si>
  <si>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</si>
  <si>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</si>
  <si>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</si>
  <si>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</si>
  <si>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</si>
  <si>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</si>
  <si>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</si>
  <si>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</si>
  <si>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</si>
  <si>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</si>
  <si>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</si>
  <si>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</si>
  <si>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</si>
  <si>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</si>
  <si>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</si>
  <si>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</si>
  <si>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</si>
  <si>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</si>
  <si>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</si>
  <si>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</si>
  <si>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Генеральный директор ООО " Георгиевск-ЖЭУ"_________________________      Никишина И.М.</t>
  </si>
  <si>
    <t>Принял:</t>
  </si>
  <si>
    <t>___________________________________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</si>
  <si>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</si>
  <si>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</si>
  <si>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</si>
  <si>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</si>
  <si>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</si>
  <si>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Работы по уборке придомовой территории</t>
  </si>
  <si>
    <t>общехозяйственные расходы</t>
  </si>
  <si>
    <t>Информация о доходах и расходах по дому __Вехова 61__на 2024 год.</t>
  </si>
  <si>
    <t>Перечень выполненных работ по сметам за 2024 год по дому Вехова 61</t>
  </si>
  <si>
    <t>монтаж табличек у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</si>
</sst>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8" borderId="12" xfId="0" applyFont="1" applyFill="1" applyBorder="1"/>
    <xf numFmtId="0" fontId="1" fillId="8" borderId="12" xfId="0" applyFont="1" applyFill="1" applyBorder="1" applyAlignment="1">
      <alignment wrapText="1"/>
    </xf>
    <xf numFmtId="2" fontId="3" fillId="8" borderId="12" xfId="0" applyNumberFormat="1" applyFont="1" applyFill="1" applyBorder="1"/>
    <xf numFmtId="2" fontId="2" fillId="0" borderId="2" xfId="0" applyNumberFormat="1" applyFont="1" applyBorder="1" applyAlignment="1">
      <alignment horizontal="left" vertical="top" textRotation="90" wrapText="1"/>
    </xf>
    <xf numFmtId="2" fontId="3" fillId="5" borderId="6" xfId="0" applyNumberFormat="1" applyFont="1" applyFill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8" borderId="1" xfId="0" applyNumberFormat="1" applyFont="1" applyFill="1" applyBorder="1" applyAlignment="1">
      <alignment horizontal="center"/>
    </xf>
    <xf numFmtId="2" fontId="2" fillId="9" borderId="6" xfId="0" applyNumberFormat="1" applyFont="1" applyFill="1" applyBorder="1" applyAlignment="1">
      <alignment horizontal="center" vertical="top" wrapText="1"/>
    </xf>
    <xf numFmtId="4" fontId="2" fillId="8" borderId="1" xfId="0" applyNumberFormat="1" applyFont="1" applyFill="1" applyBorder="1"/>
    <xf numFmtId="2" fontId="1" fillId="10" borderId="4" xfId="0" applyNumberFormat="1" applyFont="1" applyFill="1" applyBorder="1" applyAlignment="1">
      <alignment horizontal="center" vertical="top" wrapText="1"/>
    </xf>
    <xf numFmtId="2" fontId="2" fillId="10" borderId="7" xfId="0" applyNumberFormat="1" applyFont="1" applyFill="1" applyBorder="1" applyAlignment="1">
      <alignment horizontal="center" vertical="top" wrapText="1"/>
    </xf>
    <xf numFmtId="2" fontId="2" fillId="10" borderId="9" xfId="0" applyNumberFormat="1" applyFont="1" applyFill="1" applyBorder="1" applyAlignment="1">
      <alignment horizontal="center" vertical="top" wrapText="1"/>
    </xf>
    <xf numFmtId="2" fontId="2" fillId="10" borderId="8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5" fontId="2" fillId="10" borderId="1" xfId="0" applyNumberFormat="1" applyFont="1" applyFill="1" applyBorder="1"/>
    <xf numFmtId="165" fontId="2" fillId="10" borderId="6" xfId="0" applyNumberFormat="1" applyFont="1" applyFill="1" applyBorder="1"/>
    <xf numFmtId="4" fontId="2" fillId="10" borderId="1" xfId="0" applyNumberFormat="1" applyFont="1" applyFill="1" applyBorder="1"/>
    <xf numFmtId="17" fontId="7" fillId="11" borderId="1" xfId="0" applyNumberFormat="1" applyFont="1" applyFill="1" applyBorder="1" applyAlignment="1">
      <alignment horizontal="left" wrapText="1"/>
    </xf>
    <xf numFmtId="0" fontId="7" fillId="5" borderId="1" xfId="0" applyFont="1" applyFill="1" applyBorder="1"/>
    <xf numFmtId="165" fontId="2" fillId="5" borderId="1" xfId="0" applyNumberFormat="1" applyFont="1" applyFill="1" applyBorder="1"/>
    <xf numFmtId="4" fontId="3" fillId="5" borderId="1" xfId="0" applyNumberFormat="1" applyFont="1" applyFill="1" applyBorder="1"/>
    <xf numFmtId="165" fontId="2" fillId="4" borderId="1" xfId="0" applyNumberFormat="1" applyFont="1" applyFill="1" applyBorder="1"/>
    <xf numFmtId="0" fontId="7" fillId="0" borderId="0" xfId="0" applyFont="1"/>
    <xf numFmtId="165" fontId="2" fillId="0" borderId="0" xfId="0" applyNumberFormat="1" applyFont="1"/>
    <xf numFmtId="165" fontId="9" fillId="0" borderId="0" xfId="0" applyNumberFormat="1" applyFont="1"/>
    <xf numFmtId="165" fontId="0" fillId="0" borderId="1" xfId="0" applyNumberFormat="1" applyBorder="1" applyAlignment="1">
      <alignment horizontal="right" wrapText="1"/>
    </xf>
    <xf numFmtId="165" fontId="5" fillId="5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0" fontId="1" fillId="8" borderId="1" xfId="0" applyFont="1" applyFill="1" applyBorder="1" applyAlignment="1">
      <alignment horizontal="center" wrapText="1"/>
    </xf>
    <xf numFmtId="0" fontId="2" fillId="12" borderId="8" xfId="0" applyFont="1" applyFill="1" applyBorder="1" applyAlignment="1">
      <alignment horizontal="center" wrapText="1"/>
    </xf>
    <xf numFmtId="4" fontId="2" fillId="4" borderId="1" xfId="0" applyNumberFormat="1" applyFont="1" applyFill="1" applyBorder="1"/>
    <xf numFmtId="165" fontId="5" fillId="12" borderId="1" xfId="0" applyNumberFormat="1" applyFont="1" applyFill="1" applyBorder="1"/>
    <xf numFmtId="165" fontId="5" fillId="9" borderId="1" xfId="0" applyNumberFormat="1" applyFont="1" applyFill="1" applyBorder="1"/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11" borderId="0" xfId="0" applyFont="1" applyFill="1"/>
    <xf numFmtId="0" fontId="0" fillId="0" borderId="0" xfId="0" applyAlignment="1">
      <alignment horizontal="right"/>
    </xf>
    <xf numFmtId="0" fontId="10" fillId="5" borderId="1" xfId="0" applyFont="1" applyFill="1" applyBorder="1" applyAlignment="1">
      <alignment wrapText="1"/>
    </xf>
    <xf numFmtId="4" fontId="7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vertical="top" wrapText="1"/>
    </xf>
    <xf numFmtId="2" fontId="0" fillId="0" borderId="4" xfId="0" applyNumberFormat="1" applyBorder="1" applyAlignment="1">
      <alignment horizontal="left" wrapText="1"/>
    </xf>
    <xf numFmtId="2" fontId="0" fillId="0" borderId="7" xfId="0" applyNumberFormat="1" applyBorder="1" applyAlignment="1">
      <alignment horizontal="left" wrapText="1"/>
    </xf>
    <xf numFmtId="2" fontId="0" fillId="0" borderId="8" xfId="0" applyNumberFormat="1" applyBorder="1" applyAlignment="1">
      <alignment horizontal="left" wrapText="1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10" borderId="4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1" fillId="9" borderId="4" xfId="0" applyFont="1" applyFill="1" applyBorder="1" applyAlignment="1">
      <alignment horizontal="center" wrapText="1"/>
    </xf>
    <xf numFmtId="0" fontId="1" fillId="9" borderId="7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165" fontId="2" fillId="5" borderId="4" xfId="0" applyNumberFormat="1" applyFont="1" applyFill="1" applyBorder="1" applyAlignment="1">
      <alignment horizontal="center"/>
    </xf>
    <xf numFmtId="165" fontId="2" fillId="5" borderId="8" xfId="0" applyNumberFormat="1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/>
    </xf>
    <xf numFmtId="165" fontId="2" fillId="7" borderId="8" xfId="0" applyNumberFormat="1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 wrapText="1"/>
    </xf>
    <xf numFmtId="0" fontId="4" fillId="8" borderId="8" xfId="0" applyFont="1" applyFill="1" applyBorder="1" applyAlignment="1">
      <alignment horizontal="center" wrapText="1"/>
    </xf>
    <xf numFmtId="2" fontId="1" fillId="10" borderId="7" xfId="0" applyNumberFormat="1" applyFont="1" applyFill="1" applyBorder="1" applyAlignment="1">
      <alignment horizontal="center" vertical="top" wrapText="1"/>
    </xf>
    <xf numFmtId="2" fontId="1" fillId="10" borderId="8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wrapText="1"/>
    </xf>
    <xf numFmtId="0" fontId="0" fillId="7" borderId="8" xfId="0" applyFill="1" applyBorder="1"/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3" fillId="5" borderId="4" xfId="0" applyNumberFormat="1" applyFont="1" applyFill="1" applyBorder="1" applyAlignment="1">
      <alignment horizontal="center" vertical="top"/>
    </xf>
    <xf numFmtId="2" fontId="3" fillId="5" borderId="7" xfId="0" applyNumberFormat="1" applyFont="1" applyFill="1" applyBorder="1" applyAlignment="1">
      <alignment horizontal="center" vertical="top"/>
    </xf>
    <xf numFmtId="2" fontId="3" fillId="5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2:Q32"/>
  <sheetViews>
    <sheetView tabSelected="1" workbookViewId="0">
      <selection activeCell="J36" sqref="J36"/>
    </sheetView>
  </sheetViews>
  <sheetFormatPr defaultRowHeight="13.2" x14ac:dyDescent="0.25"/>
  <sheetData>
    <row r="2" spans="1:17" ht="15.6" x14ac:dyDescent="0.3">
      <c r="A2" s="73" t="s">
        <v>55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x14ac:dyDescent="0.25">
      <c r="A4" s="74"/>
      <c r="B4" s="103"/>
      <c r="C4" s="103"/>
      <c r="D4" s="103"/>
      <c r="E4" s="104"/>
      <c r="F4" s="56" t="s">
        <v>16</v>
      </c>
      <c r="G4" s="54"/>
      <c r="H4" s="54"/>
      <c r="I4" s="54"/>
      <c r="J4" s="54"/>
      <c r="K4" s="54"/>
      <c r="L4" s="54"/>
      <c r="M4" s="54"/>
      <c r="N4" s="54"/>
      <c r="O4" s="54"/>
      <c r="P4" s="55"/>
      <c r="Q4" s="1"/>
    </row>
    <row r="5" spans="1:17" x14ac:dyDescent="0.25">
      <c r="A5" s="3"/>
      <c r="B5" s="105" t="s">
        <v>17</v>
      </c>
      <c r="C5" s="106"/>
      <c r="D5" s="106"/>
      <c r="E5" s="107"/>
      <c r="F5" s="75" t="s">
        <v>0</v>
      </c>
      <c r="G5" s="76"/>
      <c r="H5" s="76"/>
      <c r="I5" s="76"/>
      <c r="J5" s="76"/>
      <c r="K5" s="76"/>
      <c r="L5" s="76"/>
      <c r="M5" s="76"/>
      <c r="N5" s="77" t="s">
        <v>18</v>
      </c>
      <c r="O5" s="78"/>
      <c r="P5" s="81" t="s">
        <v>19</v>
      </c>
      <c r="Q5" s="84" t="s">
        <v>10</v>
      </c>
    </row>
    <row r="6" spans="1:17" x14ac:dyDescent="0.25">
      <c r="A6" s="4"/>
      <c r="B6" s="69" t="s">
        <v>20</v>
      </c>
      <c r="C6" s="69" t="s">
        <v>3</v>
      </c>
      <c r="D6" s="69" t="s">
        <v>49</v>
      </c>
      <c r="E6" s="71" t="s">
        <v>4</v>
      </c>
      <c r="F6" s="64" t="s">
        <v>21</v>
      </c>
      <c r="G6" s="64" t="s">
        <v>53</v>
      </c>
      <c r="H6" s="64" t="s">
        <v>22</v>
      </c>
      <c r="I6" s="64" t="s">
        <v>23</v>
      </c>
      <c r="J6" s="64" t="s">
        <v>24</v>
      </c>
      <c r="K6" s="64" t="s">
        <v>54</v>
      </c>
      <c r="L6" s="59" t="s">
        <v>25</v>
      </c>
      <c r="M6" s="61"/>
      <c r="N6" s="79"/>
      <c r="O6" s="80"/>
      <c r="P6" s="82"/>
      <c r="Q6" s="85"/>
    </row>
    <row r="7" spans="1:17" ht="121.8" x14ac:dyDescent="0.25">
      <c r="A7" s="5"/>
      <c r="B7" s="70"/>
      <c r="C7" s="70"/>
      <c r="D7" s="70"/>
      <c r="E7" s="72"/>
      <c r="F7" s="65"/>
      <c r="G7" s="65"/>
      <c r="H7" s="65"/>
      <c r="I7" s="65"/>
      <c r="J7" s="65"/>
      <c r="K7" s="65"/>
      <c r="L7" s="30" t="s">
        <v>50</v>
      </c>
      <c r="M7" s="30" t="s">
        <v>52</v>
      </c>
      <c r="N7" s="6" t="s">
        <v>26</v>
      </c>
      <c r="O7" s="6" t="s">
        <v>27</v>
      </c>
      <c r="P7" s="83"/>
      <c r="Q7" s="86"/>
    </row>
    <row r="8" spans="1:17" ht="13.8" x14ac:dyDescent="0.25">
      <c r="A8" s="40"/>
      <c r="B8" s="108" t="s">
        <v>51</v>
      </c>
      <c r="C8" s="109"/>
      <c r="D8" s="110"/>
      <c r="E8" s="41">
        <v>19.2</v>
      </c>
      <c r="F8" s="42">
        <v>2</v>
      </c>
      <c r="G8" s="42">
        <v>4.22</v>
      </c>
      <c r="H8" s="42">
        <v>3.4</v>
      </c>
      <c r="I8" s="42">
        <v>0</v>
      </c>
      <c r="J8" s="42">
        <v>3.89</v>
      </c>
      <c r="K8" s="42">
        <v>3.6</v>
      </c>
      <c r="L8" s="42">
        <v>0</v>
      </c>
      <c r="M8" s="42">
        <v>0.09</v>
      </c>
      <c r="N8" s="43">
        <v>1</v>
      </c>
      <c r="O8" s="43">
        <v>1</v>
      </c>
      <c r="P8" s="7">
        <v>0</v>
      </c>
      <c r="Q8" s="7">
        <f>SUM(F8:P8)</f>
        <v>19.2</v>
      </c>
    </row>
    <row r="9" spans="1:17" ht="20.399999999999999" x14ac:dyDescent="0.25">
      <c r="A9" s="99" t="s">
        <v>28</v>
      </c>
      <c r="B9" s="100"/>
      <c r="C9" s="100"/>
      <c r="D9" s="101"/>
      <c r="E9" s="9">
        <v>1073.3</v>
      </c>
      <c r="F9" s="59" t="s">
        <v>29</v>
      </c>
      <c r="G9" s="60"/>
      <c r="H9" s="60"/>
      <c r="I9" s="60"/>
      <c r="J9" s="60"/>
      <c r="K9" s="60"/>
      <c r="L9" s="60"/>
      <c r="M9" s="61"/>
      <c r="N9" s="62" t="s">
        <v>30</v>
      </c>
      <c r="O9" s="63"/>
      <c r="P9" s="8" t="s">
        <v>31</v>
      </c>
      <c r="Q9" s="8"/>
    </row>
    <row r="10" spans="1:17" x14ac:dyDescent="0.25">
      <c r="A10" s="66" t="s">
        <v>32</v>
      </c>
      <c r="B10" s="67"/>
      <c r="C10" s="67"/>
      <c r="D10" s="67"/>
      <c r="E10" s="68"/>
      <c r="F10" s="10">
        <f>F8*E9</f>
        <v>2146.6</v>
      </c>
      <c r="G10" s="10">
        <f>G8*E9</f>
        <v>4529.3259999999991</v>
      </c>
      <c r="H10" s="10">
        <f>H8*E9</f>
        <v>3649.22</v>
      </c>
      <c r="I10" s="10">
        <f>E9*I8</f>
        <v>0</v>
      </c>
      <c r="J10" s="10">
        <f>J8*E9</f>
        <v>4175.1369999999997</v>
      </c>
      <c r="K10" s="10">
        <f>K8*E9</f>
        <v>3863.88</v>
      </c>
      <c r="L10" s="10">
        <f>L8*E9</f>
        <v>0</v>
      </c>
      <c r="M10" s="10">
        <f>M8*E9</f>
        <v>96.596999999999994</v>
      </c>
      <c r="N10" s="10">
        <f>N8*E9</f>
        <v>1073.3</v>
      </c>
      <c r="O10" s="10">
        <f>O8*E9</f>
        <v>1073.3</v>
      </c>
      <c r="P10" s="10">
        <f>P8*E9</f>
        <v>0</v>
      </c>
      <c r="Q10" s="10">
        <f>SUM(F10:P10)</f>
        <v>20607.36</v>
      </c>
    </row>
    <row r="11" spans="1:17" x14ac:dyDescent="0.25">
      <c r="A11" s="93" t="s">
        <v>33</v>
      </c>
      <c r="B11" s="93"/>
      <c r="C11" s="93"/>
      <c r="D11" s="93"/>
      <c r="E11" s="94"/>
      <c r="F11" s="57" t="s">
        <v>34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6"/>
    </row>
    <row r="12" spans="1:17" x14ac:dyDescent="0.25">
      <c r="A12" s="87" t="s">
        <v>35</v>
      </c>
      <c r="B12" s="87"/>
      <c r="C12" s="87"/>
      <c r="D12" s="88"/>
      <c r="E12" s="11">
        <v>-179666.75000000003</v>
      </c>
      <c r="F12" s="12"/>
      <c r="G12" s="13"/>
      <c r="H12" s="14"/>
      <c r="I12" s="13"/>
      <c r="J12" s="13"/>
      <c r="K12" s="13"/>
      <c r="L12" s="13"/>
      <c r="M12" s="13"/>
      <c r="N12" s="13"/>
      <c r="O12" s="13"/>
      <c r="P12" s="13"/>
      <c r="Q12" s="15"/>
    </row>
    <row r="13" spans="1:17" x14ac:dyDescent="0.25">
      <c r="A13" s="31"/>
      <c r="B13" s="97" t="s">
        <v>48</v>
      </c>
      <c r="C13" s="97"/>
      <c r="D13" s="32" t="s">
        <v>33</v>
      </c>
      <c r="E13" s="33" t="s">
        <v>15</v>
      </c>
      <c r="F13" s="12"/>
      <c r="G13" s="13"/>
      <c r="H13" s="14"/>
      <c r="I13" s="13"/>
      <c r="J13" s="13"/>
      <c r="K13" s="13"/>
      <c r="L13" s="13"/>
      <c r="M13" s="13"/>
      <c r="N13" s="13"/>
      <c r="O13" s="13"/>
      <c r="P13" s="13"/>
      <c r="Q13" s="15"/>
    </row>
    <row r="14" spans="1:17" x14ac:dyDescent="0.25">
      <c r="A14" s="16" t="s">
        <v>36</v>
      </c>
      <c r="B14" s="91">
        <v>20607.36</v>
      </c>
      <c r="C14" s="98"/>
      <c r="D14" s="34">
        <v>15653.28</v>
      </c>
      <c r="E14" s="24"/>
      <c r="F14" s="17">
        <v>2146.6</v>
      </c>
      <c r="G14" s="17">
        <v>4525.6499999999996</v>
      </c>
      <c r="H14" s="18">
        <v>3649.22</v>
      </c>
      <c r="I14" s="17">
        <v>0</v>
      </c>
      <c r="J14" s="17">
        <v>4738.8940000000002</v>
      </c>
      <c r="K14" s="17">
        <v>3863.88</v>
      </c>
      <c r="L14" s="17">
        <v>0</v>
      </c>
      <c r="M14" s="17">
        <v>1800</v>
      </c>
      <c r="N14" s="35">
        <v>0</v>
      </c>
      <c r="O14" s="35">
        <v>0</v>
      </c>
      <c r="P14" s="17">
        <v>0</v>
      </c>
      <c r="Q14" s="19">
        <v>18924.243999999999</v>
      </c>
    </row>
    <row r="15" spans="1:17" x14ac:dyDescent="0.25">
      <c r="A15" s="16" t="s">
        <v>37</v>
      </c>
      <c r="B15" s="91">
        <v>20607.36</v>
      </c>
      <c r="C15" s="92"/>
      <c r="D15" s="34">
        <v>18528.16</v>
      </c>
      <c r="E15" s="24"/>
      <c r="F15" s="17">
        <v>2146.6</v>
      </c>
      <c r="G15" s="17">
        <v>4706.6759999999995</v>
      </c>
      <c r="H15" s="18">
        <v>3649.22</v>
      </c>
      <c r="I15" s="17">
        <v>0</v>
      </c>
      <c r="J15" s="17">
        <v>4876.0727200000001</v>
      </c>
      <c r="K15" s="17">
        <v>3863.88</v>
      </c>
      <c r="L15" s="17">
        <v>0</v>
      </c>
      <c r="M15" s="17">
        <v>0</v>
      </c>
      <c r="N15" s="35">
        <v>0</v>
      </c>
      <c r="O15" s="35">
        <v>0</v>
      </c>
      <c r="P15" s="17">
        <v>0</v>
      </c>
      <c r="Q15" s="19">
        <v>18924.243999999999</v>
      </c>
    </row>
    <row r="16" spans="1:17" x14ac:dyDescent="0.25">
      <c r="A16" s="16" t="s">
        <v>2</v>
      </c>
      <c r="B16" s="91"/>
      <c r="C16" s="92"/>
      <c r="D16" s="34"/>
      <c r="E16" s="24"/>
      <c r="F16" s="17"/>
      <c r="G16" s="17"/>
      <c r="H16" s="18"/>
      <c r="I16" s="17"/>
      <c r="J16" s="17"/>
      <c r="K16" s="17"/>
      <c r="L16" s="17"/>
      <c r="M16" s="17"/>
      <c r="N16" s="35"/>
      <c r="O16" s="35"/>
      <c r="P16" s="17"/>
      <c r="Q16" s="19"/>
    </row>
    <row r="17" spans="1:17" x14ac:dyDescent="0.25">
      <c r="A17" s="16" t="s">
        <v>38</v>
      </c>
      <c r="B17" s="91"/>
      <c r="C17" s="92"/>
      <c r="D17" s="34"/>
      <c r="E17" s="24"/>
      <c r="F17" s="17"/>
      <c r="G17" s="17"/>
      <c r="H17" s="18"/>
      <c r="I17" s="17"/>
      <c r="J17" s="17"/>
      <c r="K17" s="17"/>
      <c r="L17" s="17"/>
      <c r="M17" s="17"/>
      <c r="N17" s="35"/>
      <c r="O17" s="35"/>
      <c r="P17" s="17"/>
      <c r="Q17" s="19"/>
    </row>
    <row r="18" spans="1:17" x14ac:dyDescent="0.25">
      <c r="A18" s="16" t="s">
        <v>5</v>
      </c>
      <c r="B18" s="91"/>
      <c r="C18" s="92"/>
      <c r="D18" s="34"/>
      <c r="E18" s="24"/>
      <c r="F18" s="17"/>
      <c r="G18" s="17"/>
      <c r="H18" s="18"/>
      <c r="I18" s="17"/>
      <c r="J18" s="17"/>
      <c r="K18" s="17"/>
      <c r="L18" s="17"/>
      <c r="M18" s="17"/>
      <c r="N18" s="35"/>
      <c r="O18" s="35"/>
      <c r="P18" s="17"/>
      <c r="Q18" s="19"/>
    </row>
    <row r="19" spans="1:17" x14ac:dyDescent="0.25">
      <c r="A19" s="16" t="s">
        <v>6</v>
      </c>
      <c r="B19" s="91"/>
      <c r="C19" s="92"/>
      <c r="D19" s="34"/>
      <c r="E19" s="24"/>
      <c r="F19" s="17"/>
      <c r="G19" s="17"/>
      <c r="H19" s="18"/>
      <c r="I19" s="17"/>
      <c r="J19" s="17"/>
      <c r="K19" s="17"/>
      <c r="L19" s="17"/>
      <c r="M19" s="17"/>
      <c r="N19" s="35"/>
      <c r="O19" s="35"/>
      <c r="P19" s="17"/>
      <c r="Q19" s="19"/>
    </row>
    <row r="20" spans="1:17" x14ac:dyDescent="0.25">
      <c r="A20" s="16" t="s">
        <v>11</v>
      </c>
      <c r="B20" s="91"/>
      <c r="C20" s="92"/>
      <c r="D20" s="34"/>
      <c r="E20" s="24"/>
      <c r="F20" s="17"/>
      <c r="G20" s="17"/>
      <c r="H20" s="18"/>
      <c r="I20" s="17"/>
      <c r="J20" s="17"/>
      <c r="K20" s="17"/>
      <c r="L20" s="17"/>
      <c r="M20" s="17"/>
      <c r="N20" s="35"/>
      <c r="O20" s="35"/>
      <c r="P20" s="17"/>
      <c r="Q20" s="19"/>
    </row>
    <row r="21" spans="1:17" x14ac:dyDescent="0.25">
      <c r="A21" s="16" t="s">
        <v>13</v>
      </c>
      <c r="B21" s="91"/>
      <c r="C21" s="92"/>
      <c r="D21" s="34"/>
      <c r="E21" s="24"/>
      <c r="F21" s="17"/>
      <c r="G21" s="17"/>
      <c r="H21" s="18"/>
      <c r="I21" s="17"/>
      <c r="J21" s="17"/>
      <c r="K21" s="17"/>
      <c r="L21" s="17"/>
      <c r="M21" s="17"/>
      <c r="N21" s="35"/>
      <c r="O21" s="35"/>
      <c r="P21" s="17"/>
      <c r="Q21" s="19"/>
    </row>
    <row r="22" spans="1:17" x14ac:dyDescent="0.25">
      <c r="A22" s="16" t="s">
        <v>39</v>
      </c>
      <c r="B22" s="91"/>
      <c r="C22" s="92"/>
      <c r="D22" s="34"/>
      <c r="E22" s="24"/>
      <c r="F22" s="17"/>
      <c r="G22" s="17"/>
      <c r="H22" s="18"/>
      <c r="I22" s="17"/>
      <c r="J22" s="17"/>
      <c r="K22" s="17"/>
      <c r="L22" s="17"/>
      <c r="M22" s="17"/>
      <c r="N22" s="35"/>
      <c r="O22" s="35"/>
      <c r="P22" s="17"/>
      <c r="Q22" s="19"/>
    </row>
    <row r="23" spans="1:17" x14ac:dyDescent="0.25">
      <c r="A23" s="16" t="s">
        <v>40</v>
      </c>
      <c r="B23" s="91"/>
      <c r="C23" s="92"/>
      <c r="D23" s="34"/>
      <c r="E23" s="24"/>
      <c r="F23" s="17"/>
      <c r="G23" s="17"/>
      <c r="H23" s="18"/>
      <c r="I23" s="17"/>
      <c r="J23" s="17"/>
      <c r="K23" s="17"/>
      <c r="L23" s="17"/>
      <c r="M23" s="17"/>
      <c r="N23" s="35"/>
      <c r="O23" s="35"/>
      <c r="P23" s="17"/>
      <c r="Q23" s="19"/>
    </row>
    <row r="24" spans="1:17" x14ac:dyDescent="0.25">
      <c r="A24" s="16" t="s">
        <v>41</v>
      </c>
      <c r="B24" s="91"/>
      <c r="C24" s="92"/>
      <c r="D24" s="34"/>
      <c r="E24" s="24"/>
      <c r="F24" s="17"/>
      <c r="G24" s="17"/>
      <c r="H24" s="18"/>
      <c r="I24" s="17"/>
      <c r="J24" s="17"/>
      <c r="K24" s="17"/>
      <c r="L24" s="17"/>
      <c r="M24" s="17"/>
      <c r="N24" s="35"/>
      <c r="O24" s="35"/>
      <c r="P24" s="17"/>
      <c r="Q24" s="19"/>
    </row>
    <row r="25" spans="1:17" x14ac:dyDescent="0.25">
      <c r="A25" s="16" t="s">
        <v>42</v>
      </c>
      <c r="B25" s="91"/>
      <c r="C25" s="92"/>
      <c r="D25" s="34"/>
      <c r="E25" s="24"/>
      <c r="F25" s="17"/>
      <c r="G25" s="17"/>
      <c r="H25" s="18"/>
      <c r="I25" s="17"/>
      <c r="J25" s="17"/>
      <c r="K25" s="17"/>
      <c r="L25" s="17"/>
      <c r="M25" s="17"/>
      <c r="N25" s="35"/>
      <c r="O25" s="35"/>
      <c r="P25" s="17"/>
      <c r="Q25" s="19"/>
    </row>
    <row r="26" spans="1:17" ht="23.4" x14ac:dyDescent="0.25">
      <c r="A26" s="20" t="s">
        <v>43</v>
      </c>
      <c r="B26" s="91">
        <v>0</v>
      </c>
      <c r="C26" s="92"/>
      <c r="D26" s="34">
        <f>900</f>
        <v>900</v>
      </c>
      <c r="E26" s="24"/>
      <c r="F26" s="17"/>
      <c r="G26" s="17"/>
      <c r="H26" s="17"/>
      <c r="I26" s="17"/>
      <c r="J26" s="17"/>
      <c r="K26" s="17"/>
      <c r="L26" s="17"/>
      <c r="M26" s="17"/>
      <c r="N26" s="35"/>
      <c r="O26" s="35"/>
      <c r="P26" s="17"/>
      <c r="Q26" s="19"/>
    </row>
    <row r="27" spans="1:17" x14ac:dyDescent="0.25">
      <c r="A27" s="21" t="s">
        <v>4</v>
      </c>
      <c r="B27" s="89">
        <f>SUM(B14:B26)</f>
        <v>41214.720000000001</v>
      </c>
      <c r="C27" s="90"/>
      <c r="D27" s="29">
        <f>SUM(D14:D26)</f>
        <v>35081.440000000002</v>
      </c>
      <c r="E27" s="22"/>
      <c r="F27" s="22">
        <f t="shared" ref="F27:Q27" si="0">SUM(F14:F26)</f>
        <v>4293.2</v>
      </c>
      <c r="G27" s="22">
        <f t="shared" si="0"/>
        <v>9232.3259999999991</v>
      </c>
      <c r="H27" s="22">
        <f t="shared" si="0"/>
        <v>7298.44</v>
      </c>
      <c r="I27" s="22">
        <f t="shared" si="0"/>
        <v>0</v>
      </c>
      <c r="J27" s="22">
        <f t="shared" si="0"/>
        <v>9614.9667200000004</v>
      </c>
      <c r="K27" s="22">
        <f t="shared" si="0"/>
        <v>7727.76</v>
      </c>
      <c r="L27" s="22">
        <f t="shared" si="0"/>
        <v>0</v>
      </c>
      <c r="M27" s="22">
        <f t="shared" si="0"/>
        <v>1800</v>
      </c>
      <c r="N27" s="29">
        <f t="shared" si="0"/>
        <v>0</v>
      </c>
      <c r="O27" s="29">
        <f t="shared" si="0"/>
        <v>0</v>
      </c>
      <c r="P27" s="22">
        <f t="shared" si="0"/>
        <v>0</v>
      </c>
      <c r="Q27" s="23">
        <f t="shared" si="0"/>
        <v>37848.487999999998</v>
      </c>
    </row>
    <row r="28" spans="1:17" x14ac:dyDescent="0.25">
      <c r="A28" s="25"/>
      <c r="B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 t="s">
        <v>44</v>
      </c>
      <c r="P28" s="58">
        <f>E12+D27-Q27</f>
        <v>-182433.79800000001</v>
      </c>
      <c r="Q28" s="58"/>
    </row>
    <row r="29" spans="1:17" x14ac:dyDescent="0.25">
      <c r="A29" t="s">
        <v>1</v>
      </c>
      <c r="B29">
        <v>1800</v>
      </c>
      <c r="C29" t="s">
        <v>57</v>
      </c>
    </row>
    <row r="31" spans="1:17" x14ac:dyDescent="0.25">
      <c r="C31" s="39"/>
    </row>
    <row r="32" spans="1:17" x14ac:dyDescent="0.25">
      <c r="C32" s="39"/>
    </row>
  </sheetData>
  <mergeCells count="44"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G6:G7"/>
    <mergeCell ref="H6:H7"/>
    <mergeCell ref="B8:D8"/>
    <mergeCell ref="C6:C7"/>
    <mergeCell ref="D6:D7"/>
    <mergeCell ref="E6:E7"/>
    <mergeCell ref="F6:F7"/>
    <mergeCell ref="B19:C19"/>
    <mergeCell ref="N9:O9"/>
    <mergeCell ref="A10:E10"/>
    <mergeCell ref="A11:E11"/>
    <mergeCell ref="F11:Q11"/>
    <mergeCell ref="A12:D12"/>
    <mergeCell ref="B13:C13"/>
    <mergeCell ref="A9:D9"/>
    <mergeCell ref="F9:M9"/>
    <mergeCell ref="B14:C14"/>
    <mergeCell ref="B15:C15"/>
    <mergeCell ref="B16:C16"/>
    <mergeCell ref="B17:C17"/>
    <mergeCell ref="B18:C18"/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3:O16"/>
  <sheetViews>
    <sheetView workbookViewId="0">
      <selection activeCell="B21" sqref="B21"/>
    </sheetView>
  </sheetViews>
  <sheetFormatPr defaultRowHeight="13.2" x14ac:dyDescent="0.25"/>
  <sheetData>
    <row r="3" spans="1:15" x14ac:dyDescent="0.25">
      <c r="A3" s="50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ht="39.6" x14ac:dyDescent="0.25">
      <c r="A4" s="47" t="s">
        <v>7</v>
      </c>
      <c r="B4" s="48"/>
      <c r="C4" s="49"/>
      <c r="D4" s="47"/>
      <c r="E4" s="48"/>
      <c r="F4" s="48"/>
      <c r="G4" s="48"/>
      <c r="H4" s="48"/>
      <c r="I4" s="48"/>
      <c r="J4" s="48"/>
      <c r="K4" s="48"/>
      <c r="L4" s="49"/>
      <c r="M4" s="1" t="s">
        <v>8</v>
      </c>
      <c r="N4" s="1" t="s">
        <v>9</v>
      </c>
      <c r="O4" s="2" t="s">
        <v>14</v>
      </c>
    </row>
    <row r="5" spans="1:15" x14ac:dyDescent="0.25">
      <c r="A5" s="51"/>
      <c r="B5" s="52"/>
      <c r="C5" s="53"/>
      <c r="D5" s="44"/>
      <c r="E5" s="45"/>
      <c r="F5" s="45"/>
      <c r="G5" s="45"/>
      <c r="H5" s="45"/>
      <c r="I5" s="45"/>
      <c r="J5" s="45"/>
      <c r="K5" s="45"/>
      <c r="L5" s="46"/>
      <c r="M5" s="36"/>
      <c r="N5" s="37"/>
      <c r="O5" s="28"/>
    </row>
    <row r="6" spans="1:15" x14ac:dyDescent="0.25">
      <c r="A6" s="51"/>
      <c r="B6" s="52"/>
      <c r="C6" s="53"/>
      <c r="D6" s="44"/>
      <c r="E6" s="45"/>
      <c r="F6" s="45"/>
      <c r="G6" s="45"/>
      <c r="H6" s="45"/>
      <c r="I6" s="45"/>
      <c r="J6" s="45"/>
      <c r="K6" s="45"/>
      <c r="L6" s="46"/>
      <c r="M6" s="36"/>
      <c r="N6" s="37"/>
      <c r="O6" s="28"/>
    </row>
    <row r="7" spans="1:15" x14ac:dyDescent="0.25">
      <c r="A7" s="38" t="s">
        <v>10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 t="s">
        <v>12</v>
      </c>
      <c r="O7" s="38"/>
    </row>
    <row r="13" spans="1:15" x14ac:dyDescent="0.25">
      <c r="G13" t="s">
        <v>45</v>
      </c>
    </row>
    <row r="16" spans="1:15" x14ac:dyDescent="0.25">
      <c r="G16" t="s">
        <v>46</v>
      </c>
      <c r="H16" t="s">
        <v>47</v>
      </c>
    </row>
  </sheetData>
  <mergeCells count="7">
    <mergeCell ref="A6:C6"/>
    <mergeCell ref="D6:L6"/>
    <mergeCell ref="A3:O3"/>
    <mergeCell ref="A4:C4"/>
    <mergeCell ref="D4:L4"/>
    <mergeCell ref="A5:C5"/>
    <mergeCell ref="D5:L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работы 2024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Елена Дворянская</cp:lastModifiedBy>
  <cp:lastPrinted>2021-09-20T06:03:53Z</cp:lastPrinted>
  <dcterms:created xsi:type="dcterms:W3CDTF">2007-02-04T12:22:59Z</dcterms:created>
  <dcterms:modified xsi:type="dcterms:W3CDTF">2024-04-15T05:27:33Z</dcterms:modified>
</cp:coreProperties>
</file>