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2228" windowHeight="4692" activeTab="0"/>
  </bookViews>
  <sheets>
    <sheet name="2024" sheetId="1" r:id="rId1"/>
    <sheet name="работы2024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<sst xmlns="http://schemas.openxmlformats.org/spreadsheetml/2006/main" count="93" uniqueCount="63">
  <si>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>Содержание</t>
  </si>
  <si>
    <t>ремонт</t>
  </si>
  <si>
    <t>итого</t>
  </si>
  <si>
    <t>Месяц</t>
  </si>
  <si>
    <t>ед. изм.</t>
  </si>
  <si>
    <t>кол-во</t>
  </si>
  <si>
    <t>ИТОГО</t>
  </si>
  <si>
    <t>тыс.руб.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</si>
  <si>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</si>
  <si>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</si>
  <si>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</si>
  <si>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</si>
  <si>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</si>
  <si>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</si>
  <si>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</si>
  <si>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</si>
  <si>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</si>
  <si>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</si>
  <si>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июнь</t>
  </si>
  <si>
    <t>январь</t>
  </si>
  <si>
    <t>Место провед-я работ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</si>
  <si>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</si>
  <si>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</si>
  <si>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</si>
  <si>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</si>
  <si>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</si>
  <si>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</si>
  <si>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</si>
  <si>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</si>
  <si>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</si>
  <si>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</si>
  <si>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</si>
  <si>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</si>
  <si>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</si>
  <si>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</si>
  <si>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</si>
  <si>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</si>
  <si>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</si>
  <si>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</si>
  <si>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</si>
  <si>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</si>
  <si>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</si>
  <si>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</si>
  <si>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</si>
  <si>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</si>
  <si>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</si>
  <si>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</si>
  <si>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</si>
  <si>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</si>
  <si>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</si>
  <si>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</si>
  <si>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</si>
  <si>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</si>
  <si>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</si>
  <si>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</si>
  <si>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</si>
  <si>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</si>
  <si>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</si>
  <si>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</si>
  <si>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</si>
  <si>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</si>
  <si>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__Сеченова 3__на 2024год.</t>
  </si>
  <si>
    <t>Перечень выполненных работ по сметам за 2024 год по дому Сеченова 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</si>
</sst>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_р_."/>
    <numFmt numFmtId="181" formatCode="#,##0_р_."/>
    <numFmt numFmtId="182" formatCode="#,##0.000_р_."/>
    <numFmt numFmtId="183" formatCode="0.0"/>
    <numFmt numFmtId="184" formatCode="#,##0&quot;р.&quot;"/>
    <numFmt numFmtId="185" formatCode="#,##0.00&quot;р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174" fontId="2" fillId="0" borderId="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6" borderId="0" xfId="0" applyFill="1" applyAlignment="1">
      <alignment/>
    </xf>
    <xf numFmtId="174" fontId="0" fillId="0" borderId="10" xfId="0" applyNumberFormat="1" applyBorder="1" applyAlignment="1">
      <alignment horizontal="right"/>
    </xf>
    <xf numFmtId="0" fontId="48" fillId="0" borderId="0" xfId="0" applyFon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0" fillId="34" borderId="10" xfId="0" applyNumberFormat="1" applyFont="1" applyFill="1" applyBorder="1" applyAlignment="1">
      <alignment/>
    </xf>
    <xf numFmtId="174" fontId="10" fillId="7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10" fillId="35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2" fillId="13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" fontId="6" fillId="33" borderId="0" xfId="0" applyNumberFormat="1" applyFont="1" applyFill="1" applyBorder="1" applyAlignment="1">
      <alignment horizontal="left"/>
    </xf>
    <xf numFmtId="0" fontId="3" fillId="12" borderId="0" xfId="0" applyFont="1" applyFill="1" applyAlignment="1">
      <alignment/>
    </xf>
    <xf numFmtId="0" fontId="49" fillId="0" borderId="0" xfId="0" applyFont="1" applyAlignment="1">
      <alignment/>
    </xf>
    <xf numFmtId="0" fontId="11" fillId="34" borderId="16" xfId="0" applyNumberFormat="1" applyFont="1" applyFill="1" applyBorder="1" applyAlignment="1">
      <alignment wrapText="1"/>
    </xf>
    <xf numFmtId="4" fontId="6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right" vertical="top" wrapText="1"/>
    </xf>
    <xf numFmtId="2" fontId="8" fillId="34" borderId="10" xfId="0" applyNumberFormat="1" applyFont="1" applyFill="1" applyBorder="1" applyAlignment="1">
      <alignment vertical="top" wrapText="1"/>
    </xf>
    <xf numFmtId="2" fontId="8" fillId="34" borderId="13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3" fillId="6" borderId="0" xfId="0" applyNumberFormat="1" applyFont="1" applyFill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4" fontId="2" fillId="36" borderId="16" xfId="0" applyNumberFormat="1" applyFont="1" applyFill="1" applyBorder="1" applyAlignment="1">
      <alignment horizontal="center"/>
    </xf>
    <xf numFmtId="174" fontId="2" fillId="36" borderId="15" xfId="0" applyNumberFormat="1" applyFont="1" applyFill="1" applyBorder="1" applyAlignment="1">
      <alignment horizontal="center"/>
    </xf>
    <xf numFmtId="174" fontId="2" fillId="34" borderId="16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6" borderId="15" xfId="0" applyFill="1" applyBorder="1" applyAlignment="1">
      <alignment/>
    </xf>
    <xf numFmtId="2" fontId="8" fillId="34" borderId="17" xfId="0" applyNumberFormat="1" applyFont="1" applyFill="1" applyBorder="1" applyAlignment="1">
      <alignment horizontal="left" vertical="top"/>
    </xf>
    <xf numFmtId="2" fontId="8" fillId="34" borderId="15" xfId="0" applyNumberFormat="1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40"/>
  <sheetViews>
    <sheetView tabSelected="1" zoomScalePageLayoutView="0" workbookViewId="0" topLeftCell="A1">
      <selection activeCell="B21" sqref="B21:C21"/>
    </sheetView>
  </sheetViews>
  <sheetFormatPr defaultColWidth="9.00390625" defaultRowHeight="12.75"/>
  <sheetData>
    <row r="2" spans="1:17" ht="15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2.75">
      <c r="A4" s="63"/>
      <c r="B4" s="60"/>
      <c r="C4" s="60"/>
      <c r="D4" s="60"/>
      <c r="E4" s="102"/>
      <c r="F4" s="89" t="s">
        <v>22</v>
      </c>
      <c r="G4" s="58"/>
      <c r="H4" s="58"/>
      <c r="I4" s="58"/>
      <c r="J4" s="58"/>
      <c r="K4" s="58"/>
      <c r="L4" s="58"/>
      <c r="M4" s="58"/>
      <c r="N4" s="58"/>
      <c r="O4" s="58"/>
      <c r="P4" s="59"/>
      <c r="Q4" s="1"/>
    </row>
    <row r="5" spans="1:17" ht="12.75">
      <c r="A5" s="7"/>
      <c r="B5" s="103" t="s">
        <v>23</v>
      </c>
      <c r="C5" s="104"/>
      <c r="D5" s="104"/>
      <c r="E5" s="105"/>
      <c r="F5" s="64" t="s">
        <v>0</v>
      </c>
      <c r="G5" s="65"/>
      <c r="H5" s="65"/>
      <c r="I5" s="65"/>
      <c r="J5" s="65"/>
      <c r="K5" s="65"/>
      <c r="L5" s="65"/>
      <c r="M5" s="65"/>
      <c r="N5" s="66" t="s">
        <v>24</v>
      </c>
      <c r="O5" s="67"/>
      <c r="P5" s="70" t="s">
        <v>25</v>
      </c>
      <c r="Q5" s="73" t="s">
        <v>6</v>
      </c>
    </row>
    <row r="6" spans="1:17" ht="12.75">
      <c r="A6" s="8"/>
      <c r="B6" s="56" t="s">
        <v>26</v>
      </c>
      <c r="C6" s="56" t="s">
        <v>1</v>
      </c>
      <c r="D6" s="56" t="s">
        <v>53</v>
      </c>
      <c r="E6" s="78" t="s">
        <v>2</v>
      </c>
      <c r="F6" s="76" t="s">
        <v>27</v>
      </c>
      <c r="G6" s="76" t="s">
        <v>59</v>
      </c>
      <c r="H6" s="76" t="s">
        <v>28</v>
      </c>
      <c r="I6" s="76" t="s">
        <v>29</v>
      </c>
      <c r="J6" s="76" t="s">
        <v>30</v>
      </c>
      <c r="K6" s="76" t="s">
        <v>60</v>
      </c>
      <c r="L6" s="80" t="s">
        <v>31</v>
      </c>
      <c r="M6" s="82"/>
      <c r="N6" s="68"/>
      <c r="O6" s="69"/>
      <c r="P6" s="71"/>
      <c r="Q6" s="74"/>
    </row>
    <row r="7" spans="1:17" ht="114.75" customHeight="1">
      <c r="A7" s="10"/>
      <c r="B7" s="57"/>
      <c r="C7" s="57"/>
      <c r="D7" s="57"/>
      <c r="E7" s="79"/>
      <c r="F7" s="77"/>
      <c r="G7" s="77"/>
      <c r="H7" s="77"/>
      <c r="I7" s="77"/>
      <c r="J7" s="77"/>
      <c r="K7" s="77"/>
      <c r="L7" s="27" t="s">
        <v>54</v>
      </c>
      <c r="M7" s="27" t="s">
        <v>56</v>
      </c>
      <c r="N7" s="9" t="s">
        <v>32</v>
      </c>
      <c r="O7" s="9" t="s">
        <v>33</v>
      </c>
      <c r="P7" s="72"/>
      <c r="Q7" s="75"/>
    </row>
    <row r="8" spans="1:17" ht="12.75">
      <c r="A8" s="38"/>
      <c r="B8" s="110" t="s">
        <v>55</v>
      </c>
      <c r="C8" s="110"/>
      <c r="D8" s="111"/>
      <c r="E8" s="39">
        <v>20</v>
      </c>
      <c r="F8" s="40">
        <v>1.6</v>
      </c>
      <c r="G8" s="40">
        <v>4.78</v>
      </c>
      <c r="H8" s="40">
        <v>3.2</v>
      </c>
      <c r="I8" s="40">
        <v>0.82</v>
      </c>
      <c r="J8" s="40">
        <v>3.02</v>
      </c>
      <c r="K8" s="40">
        <v>3.6</v>
      </c>
      <c r="L8" s="40">
        <v>0</v>
      </c>
      <c r="M8" s="40">
        <v>0.08</v>
      </c>
      <c r="N8" s="41">
        <v>0.1</v>
      </c>
      <c r="O8" s="41">
        <v>0.1</v>
      </c>
      <c r="P8" s="42">
        <v>2.7</v>
      </c>
      <c r="Q8" s="42">
        <f>SUM(F8:P8)</f>
        <v>20.000000000000004</v>
      </c>
    </row>
    <row r="9" spans="1:17" ht="20.25">
      <c r="A9" s="106" t="s">
        <v>34</v>
      </c>
      <c r="B9" s="107"/>
      <c r="C9" s="107"/>
      <c r="D9" s="108"/>
      <c r="E9" s="12">
        <v>1616.55</v>
      </c>
      <c r="F9" s="80" t="s">
        <v>35</v>
      </c>
      <c r="G9" s="81"/>
      <c r="H9" s="81"/>
      <c r="I9" s="81"/>
      <c r="J9" s="81"/>
      <c r="K9" s="81"/>
      <c r="L9" s="81"/>
      <c r="M9" s="82"/>
      <c r="N9" s="83" t="s">
        <v>36</v>
      </c>
      <c r="O9" s="84"/>
      <c r="P9" s="11" t="s">
        <v>37</v>
      </c>
      <c r="Q9" s="11"/>
    </row>
    <row r="10" spans="1:17" ht="12.75">
      <c r="A10" s="85"/>
      <c r="B10" s="86"/>
      <c r="C10" s="86"/>
      <c r="D10" s="86"/>
      <c r="E10" s="87"/>
      <c r="F10" s="13">
        <f>F8*E9</f>
        <v>2586.48</v>
      </c>
      <c r="G10" s="13">
        <f>G8*E9</f>
        <v>7727.109</v>
      </c>
      <c r="H10" s="13">
        <f>H8*E9</f>
        <v>5172.96</v>
      </c>
      <c r="I10" s="13">
        <f>I8*E9</f>
        <v>1325.571</v>
      </c>
      <c r="J10" s="13">
        <f>J8*E9</f>
        <v>4881.981</v>
      </c>
      <c r="K10" s="13">
        <f>K8*E9</f>
        <v>5819.58</v>
      </c>
      <c r="L10" s="13">
        <v>0</v>
      </c>
      <c r="M10" s="13">
        <f>M8*E9</f>
        <v>129.324</v>
      </c>
      <c r="N10" s="13">
        <f>N8*E9</f>
        <v>161.655</v>
      </c>
      <c r="O10" s="13">
        <f>O8*E9</f>
        <v>161.655</v>
      </c>
      <c r="P10" s="13">
        <f>P8*E9</f>
        <v>4364.685</v>
      </c>
      <c r="Q10" s="13">
        <f>F10+G10+H10+I10+J10+K10+L10+M10+N10+O10+P10</f>
        <v>32330.999999999996</v>
      </c>
    </row>
    <row r="11" spans="1:17" ht="12.75">
      <c r="A11" s="99" t="s">
        <v>38</v>
      </c>
      <c r="B11" s="99"/>
      <c r="C11" s="99"/>
      <c r="D11" s="99"/>
      <c r="E11" s="100"/>
      <c r="F11" s="88" t="s">
        <v>39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7"/>
    </row>
    <row r="12" spans="1:17" ht="12.75">
      <c r="A12" s="90" t="s">
        <v>40</v>
      </c>
      <c r="B12" s="90"/>
      <c r="C12" s="90"/>
      <c r="D12" s="91"/>
      <c r="E12" s="14">
        <v>-157982.96559999994</v>
      </c>
      <c r="F12" s="43"/>
      <c r="G12" s="44"/>
      <c r="H12" s="15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2.75">
      <c r="A13" s="28"/>
      <c r="B13" s="98" t="s">
        <v>52</v>
      </c>
      <c r="C13" s="98"/>
      <c r="D13" s="29" t="s">
        <v>38</v>
      </c>
      <c r="E13" s="30" t="s">
        <v>21</v>
      </c>
      <c r="F13" s="43"/>
      <c r="G13" s="44"/>
      <c r="H13" s="15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2.75">
      <c r="A14" s="16" t="s">
        <v>41</v>
      </c>
      <c r="B14" s="92">
        <v>26024.14</v>
      </c>
      <c r="C14" s="109"/>
      <c r="D14" s="31">
        <v>25550.82</v>
      </c>
      <c r="E14" s="32"/>
      <c r="F14" s="17">
        <v>2586.48</v>
      </c>
      <c r="G14" s="17">
        <v>5526.9</v>
      </c>
      <c r="H14" s="18">
        <v>5172.96</v>
      </c>
      <c r="I14" s="17">
        <v>3500</v>
      </c>
      <c r="J14" s="17">
        <v>4881.981</v>
      </c>
      <c r="K14" s="17">
        <v>5819.58</v>
      </c>
      <c r="L14" s="17">
        <v>2615.18</v>
      </c>
      <c r="M14" s="17">
        <v>0</v>
      </c>
      <c r="N14" s="26">
        <v>0</v>
      </c>
      <c r="O14" s="26">
        <v>0</v>
      </c>
      <c r="P14" s="17">
        <v>5334.615</v>
      </c>
      <c r="Q14" s="19">
        <f>SUM(F14:P14)</f>
        <v>35437.695999999996</v>
      </c>
    </row>
    <row r="15" spans="1:17" ht="12.75">
      <c r="A15" s="16" t="s">
        <v>42</v>
      </c>
      <c r="B15" s="92">
        <v>26806.48</v>
      </c>
      <c r="C15" s="93"/>
      <c r="D15" s="31">
        <v>22942.77</v>
      </c>
      <c r="E15" s="32"/>
      <c r="F15" s="17">
        <v>2586.48</v>
      </c>
      <c r="G15" s="17">
        <v>5853.708</v>
      </c>
      <c r="H15" s="18">
        <v>5172.96</v>
      </c>
      <c r="I15" s="17">
        <v>3500</v>
      </c>
      <c r="J15" s="17">
        <v>5001.26796</v>
      </c>
      <c r="K15" s="17">
        <v>5819.58</v>
      </c>
      <c r="L15" s="17">
        <v>496.77</v>
      </c>
      <c r="M15" s="17">
        <v>0</v>
      </c>
      <c r="N15" s="26">
        <v>0</v>
      </c>
      <c r="O15" s="26">
        <v>0</v>
      </c>
      <c r="P15" s="17">
        <v>5334.615</v>
      </c>
      <c r="Q15" s="19">
        <f>SUM(F15:P15)</f>
        <v>33765.38096</v>
      </c>
    </row>
    <row r="16" spans="1:17" ht="12.75">
      <c r="A16" s="16" t="s">
        <v>16</v>
      </c>
      <c r="B16" s="92"/>
      <c r="C16" s="93"/>
      <c r="D16" s="31"/>
      <c r="E16" s="32"/>
      <c r="F16" s="17"/>
      <c r="G16" s="17"/>
      <c r="H16" s="18"/>
      <c r="I16" s="17"/>
      <c r="J16" s="17"/>
      <c r="K16" s="17"/>
      <c r="L16" s="17"/>
      <c r="M16" s="17"/>
      <c r="N16" s="26"/>
      <c r="O16" s="26"/>
      <c r="P16" s="17"/>
      <c r="Q16" s="19"/>
    </row>
    <row r="17" spans="1:17" ht="12.75">
      <c r="A17" s="16" t="s">
        <v>43</v>
      </c>
      <c r="B17" s="92"/>
      <c r="C17" s="93"/>
      <c r="D17" s="31"/>
      <c r="E17" s="32"/>
      <c r="F17" s="17"/>
      <c r="G17" s="17"/>
      <c r="H17" s="18"/>
      <c r="I17" s="17"/>
      <c r="J17" s="17"/>
      <c r="K17" s="17"/>
      <c r="L17" s="17"/>
      <c r="M17" s="17"/>
      <c r="N17" s="26"/>
      <c r="O17" s="26"/>
      <c r="P17" s="17"/>
      <c r="Q17" s="19"/>
    </row>
    <row r="18" spans="1:17" ht="12.75">
      <c r="A18" s="16" t="s">
        <v>8</v>
      </c>
      <c r="B18" s="92"/>
      <c r="C18" s="93"/>
      <c r="D18" s="31"/>
      <c r="E18" s="32"/>
      <c r="F18" s="17"/>
      <c r="G18" s="17"/>
      <c r="H18" s="18"/>
      <c r="I18" s="17"/>
      <c r="J18" s="17"/>
      <c r="K18" s="17"/>
      <c r="L18" s="17"/>
      <c r="M18" s="17"/>
      <c r="N18" s="26"/>
      <c r="O18" s="26"/>
      <c r="P18" s="17"/>
      <c r="Q18" s="19"/>
    </row>
    <row r="19" spans="1:17" ht="12.75">
      <c r="A19" s="16" t="s">
        <v>18</v>
      </c>
      <c r="B19" s="92"/>
      <c r="C19" s="93"/>
      <c r="D19" s="31"/>
      <c r="E19" s="32"/>
      <c r="F19" s="17"/>
      <c r="G19" s="17"/>
      <c r="H19" s="18"/>
      <c r="I19" s="17"/>
      <c r="J19" s="17"/>
      <c r="K19" s="17"/>
      <c r="L19" s="17"/>
      <c r="M19" s="17"/>
      <c r="N19" s="26"/>
      <c r="O19" s="26"/>
      <c r="P19" s="17"/>
      <c r="Q19" s="19"/>
    </row>
    <row r="20" spans="1:17" ht="12.75">
      <c r="A20" s="16" t="s">
        <v>9</v>
      </c>
      <c r="B20" s="92"/>
      <c r="C20" s="93"/>
      <c r="D20" s="31"/>
      <c r="E20" s="32"/>
      <c r="F20" s="17"/>
      <c r="G20" s="17"/>
      <c r="H20" s="18"/>
      <c r="I20" s="17"/>
      <c r="J20" s="17"/>
      <c r="K20" s="17"/>
      <c r="L20" s="17"/>
      <c r="M20" s="17"/>
      <c r="N20" s="26"/>
      <c r="O20" s="26"/>
      <c r="P20" s="17"/>
      <c r="Q20" s="19"/>
    </row>
    <row r="21" spans="1:17" ht="12.75">
      <c r="A21" s="16" t="s">
        <v>10</v>
      </c>
      <c r="B21" s="92"/>
      <c r="C21" s="93"/>
      <c r="D21" s="31"/>
      <c r="E21" s="32"/>
      <c r="F21" s="17"/>
      <c r="G21" s="17"/>
      <c r="H21" s="18"/>
      <c r="I21" s="17"/>
      <c r="J21" s="17"/>
      <c r="K21" s="17"/>
      <c r="L21" s="17"/>
      <c r="M21" s="17"/>
      <c r="N21" s="26"/>
      <c r="O21" s="26"/>
      <c r="P21" s="17"/>
      <c r="Q21" s="19"/>
    </row>
    <row r="22" spans="1:17" ht="12.75">
      <c r="A22" s="16" t="s">
        <v>44</v>
      </c>
      <c r="B22" s="92"/>
      <c r="C22" s="93"/>
      <c r="D22" s="31"/>
      <c r="E22" s="32"/>
      <c r="F22" s="17"/>
      <c r="G22" s="17"/>
      <c r="H22" s="18"/>
      <c r="I22" s="17"/>
      <c r="J22" s="17"/>
      <c r="K22" s="17"/>
      <c r="L22" s="17"/>
      <c r="M22" s="17"/>
      <c r="N22" s="26"/>
      <c r="O22" s="26"/>
      <c r="P22" s="17"/>
      <c r="Q22" s="19"/>
    </row>
    <row r="23" spans="1:17" ht="12.75">
      <c r="A23" s="16" t="s">
        <v>45</v>
      </c>
      <c r="B23" s="92"/>
      <c r="C23" s="93"/>
      <c r="D23" s="31"/>
      <c r="E23" s="32"/>
      <c r="F23" s="17"/>
      <c r="G23" s="17"/>
      <c r="H23" s="18"/>
      <c r="I23" s="17"/>
      <c r="J23" s="17"/>
      <c r="K23" s="17"/>
      <c r="L23" s="17"/>
      <c r="M23" s="17"/>
      <c r="N23" s="26"/>
      <c r="O23" s="26"/>
      <c r="P23" s="17"/>
      <c r="Q23" s="19"/>
    </row>
    <row r="24" spans="1:17" ht="12.75">
      <c r="A24" s="16" t="s">
        <v>46</v>
      </c>
      <c r="B24" s="92"/>
      <c r="C24" s="93"/>
      <c r="D24" s="31"/>
      <c r="E24" s="32"/>
      <c r="F24" s="17"/>
      <c r="G24" s="17"/>
      <c r="H24" s="18"/>
      <c r="I24" s="17"/>
      <c r="J24" s="17"/>
      <c r="K24" s="17"/>
      <c r="L24" s="17"/>
      <c r="M24" s="17"/>
      <c r="N24" s="26"/>
      <c r="O24" s="26"/>
      <c r="P24" s="17"/>
      <c r="Q24" s="19"/>
    </row>
    <row r="25" spans="1:17" ht="12.75">
      <c r="A25" s="16" t="s">
        <v>47</v>
      </c>
      <c r="B25" s="92"/>
      <c r="C25" s="93"/>
      <c r="D25" s="31"/>
      <c r="E25" s="32"/>
      <c r="F25" s="17"/>
      <c r="G25" s="17"/>
      <c r="H25" s="18"/>
      <c r="I25" s="17"/>
      <c r="J25" s="17"/>
      <c r="K25" s="17"/>
      <c r="L25" s="17"/>
      <c r="M25" s="17"/>
      <c r="N25" s="26"/>
      <c r="O25" s="26"/>
      <c r="P25" s="17"/>
      <c r="Q25" s="19"/>
    </row>
    <row r="26" spans="1:17" ht="12.75">
      <c r="A26" s="20" t="s">
        <v>2</v>
      </c>
      <c r="B26" s="94">
        <f>SUM(B14:B25)</f>
        <v>52830.619999999995</v>
      </c>
      <c r="C26" s="95"/>
      <c r="D26" s="25">
        <f>SUM(D14:D25)</f>
        <v>48493.59</v>
      </c>
      <c r="E26" s="21"/>
      <c r="F26" s="21">
        <f aca="true" t="shared" si="0" ref="F26:M26">SUM(F14:F25)</f>
        <v>5172.96</v>
      </c>
      <c r="G26" s="21">
        <f t="shared" si="0"/>
        <v>11380.608</v>
      </c>
      <c r="H26" s="21">
        <f t="shared" si="0"/>
        <v>10345.92</v>
      </c>
      <c r="I26" s="21">
        <f t="shared" si="0"/>
        <v>7000</v>
      </c>
      <c r="J26" s="21">
        <f t="shared" si="0"/>
        <v>9883.24896</v>
      </c>
      <c r="K26" s="21">
        <f t="shared" si="0"/>
        <v>11639.16</v>
      </c>
      <c r="L26" s="21">
        <f t="shared" si="0"/>
        <v>3111.95</v>
      </c>
      <c r="M26" s="21">
        <f t="shared" si="0"/>
        <v>0</v>
      </c>
      <c r="N26" s="25">
        <f>SUM(N14:N25)</f>
        <v>0</v>
      </c>
      <c r="O26" s="25">
        <f>SUM(O14:O25)</f>
        <v>0</v>
      </c>
      <c r="P26" s="21">
        <f>SUM(P14:P25)</f>
        <v>10669.23</v>
      </c>
      <c r="Q26" s="22">
        <f>SUM(Q14:Q25)</f>
        <v>69203.07696</v>
      </c>
    </row>
    <row r="27" spans="1:17" ht="12.7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4" t="s">
        <v>48</v>
      </c>
      <c r="P27" s="61">
        <f>SUM(E12+D26-Q26)</f>
        <v>-178692.45255999995</v>
      </c>
      <c r="Q27" s="61"/>
    </row>
    <row r="28" ht="12.75">
      <c r="A28" s="35"/>
    </row>
    <row r="29" spans="1:15" ht="12.75">
      <c r="A29" s="35"/>
      <c r="K29" s="33" t="s">
        <v>19</v>
      </c>
      <c r="L29" s="33">
        <v>0</v>
      </c>
      <c r="M29" s="33" t="s">
        <v>57</v>
      </c>
      <c r="N29" s="33">
        <v>2615.18</v>
      </c>
      <c r="O29" s="33" t="s">
        <v>58</v>
      </c>
    </row>
    <row r="30" spans="1:15" ht="12.75">
      <c r="A30" s="35"/>
      <c r="K30" s="33" t="s">
        <v>15</v>
      </c>
      <c r="L30" s="33">
        <v>0</v>
      </c>
      <c r="M30" s="33" t="s">
        <v>57</v>
      </c>
      <c r="N30" s="33">
        <v>496.77</v>
      </c>
      <c r="O30" s="33" t="s">
        <v>58</v>
      </c>
    </row>
    <row r="31" spans="1:15" ht="12.75">
      <c r="A31" s="35"/>
      <c r="K31" s="33" t="s">
        <v>16</v>
      </c>
      <c r="L31" s="33"/>
      <c r="M31" s="33" t="s">
        <v>57</v>
      </c>
      <c r="N31" s="33"/>
      <c r="O31" s="33" t="s">
        <v>58</v>
      </c>
    </row>
    <row r="32" spans="11:15" ht="12.75">
      <c r="K32" s="33" t="s">
        <v>17</v>
      </c>
      <c r="L32" s="33"/>
      <c r="M32" s="33" t="s">
        <v>57</v>
      </c>
      <c r="N32" s="33"/>
      <c r="O32" s="33" t="s">
        <v>58</v>
      </c>
    </row>
    <row r="33" spans="1:15" ht="12.75">
      <c r="A33" s="35"/>
      <c r="F33" s="37"/>
      <c r="K33" s="33" t="s">
        <v>8</v>
      </c>
      <c r="L33" s="33"/>
      <c r="M33" s="33" t="s">
        <v>57</v>
      </c>
      <c r="N33" s="33"/>
      <c r="O33" s="33" t="s">
        <v>58</v>
      </c>
    </row>
    <row r="34" spans="1:15" ht="12.75">
      <c r="A34" s="35"/>
      <c r="K34" s="33" t="s">
        <v>18</v>
      </c>
      <c r="L34" s="33"/>
      <c r="M34" s="33" t="s">
        <v>57</v>
      </c>
      <c r="N34" s="33"/>
      <c r="O34" s="33" t="s">
        <v>58</v>
      </c>
    </row>
    <row r="35" spans="5:15" ht="12.75">
      <c r="E35" s="34"/>
      <c r="F35" s="6"/>
      <c r="K35" s="33" t="s">
        <v>9</v>
      </c>
      <c r="L35" s="33"/>
      <c r="M35" s="33" t="s">
        <v>57</v>
      </c>
      <c r="N35" s="33"/>
      <c r="O35" s="33" t="s">
        <v>58</v>
      </c>
    </row>
    <row r="36" spans="5:15" ht="12.75">
      <c r="E36" s="34"/>
      <c r="K36" s="33" t="s">
        <v>10</v>
      </c>
      <c r="L36" s="33"/>
      <c r="M36" s="33" t="s">
        <v>57</v>
      </c>
      <c r="N36" s="33"/>
      <c r="O36" s="33" t="s">
        <v>58</v>
      </c>
    </row>
    <row r="37" spans="11:15" ht="12.75">
      <c r="K37" s="33" t="s">
        <v>11</v>
      </c>
      <c r="L37" s="33"/>
      <c r="M37" s="33" t="s">
        <v>57</v>
      </c>
      <c r="N37" s="33"/>
      <c r="O37" s="33" t="s">
        <v>58</v>
      </c>
    </row>
    <row r="38" spans="11:15" ht="12.75">
      <c r="K38" s="33" t="s">
        <v>12</v>
      </c>
      <c r="L38" s="33"/>
      <c r="M38" s="33" t="s">
        <v>57</v>
      </c>
      <c r="N38" s="33"/>
      <c r="O38" s="33" t="s">
        <v>58</v>
      </c>
    </row>
    <row r="39" spans="11:15" ht="12.75">
      <c r="K39" s="33" t="s">
        <v>13</v>
      </c>
      <c r="L39" s="33"/>
      <c r="M39" s="33" t="s">
        <v>57</v>
      </c>
      <c r="N39" s="33"/>
      <c r="O39" s="33" t="s">
        <v>58</v>
      </c>
    </row>
    <row r="40" spans="11:15" ht="12.75">
      <c r="K40" s="33" t="s">
        <v>14</v>
      </c>
      <c r="L40" s="33"/>
      <c r="M40" s="33" t="s">
        <v>57</v>
      </c>
      <c r="N40" s="33"/>
      <c r="O40" s="33" t="s">
        <v>58</v>
      </c>
    </row>
  </sheetData>
  <sheetProtection/>
  <mergeCells count="43">
    <mergeCell ref="P5:P7"/>
    <mergeCell ref="Q5:Q7"/>
    <mergeCell ref="B6:B7"/>
    <mergeCell ref="F6:F7"/>
    <mergeCell ref="G6:G7"/>
    <mergeCell ref="H6:H7"/>
    <mergeCell ref="L6:M6"/>
    <mergeCell ref="A2:Q2"/>
    <mergeCell ref="A3:Q3"/>
    <mergeCell ref="A4:E4"/>
    <mergeCell ref="F4:P4"/>
    <mergeCell ref="B5:E5"/>
    <mergeCell ref="F5:M5"/>
    <mergeCell ref="N5:O6"/>
    <mergeCell ref="I6:I7"/>
    <mergeCell ref="J6:J7"/>
    <mergeCell ref="K6:K7"/>
    <mergeCell ref="B8:D8"/>
    <mergeCell ref="A9:D9"/>
    <mergeCell ref="F9:M9"/>
    <mergeCell ref="C6:C7"/>
    <mergeCell ref="D6:D7"/>
    <mergeCell ref="E6:E7"/>
    <mergeCell ref="N9:O9"/>
    <mergeCell ref="A10:E10"/>
    <mergeCell ref="A11:E11"/>
    <mergeCell ref="F11:Q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P27:Q27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P13"/>
  <sheetViews>
    <sheetView zoomScalePageLayoutView="0" workbookViewId="0" topLeftCell="A1">
      <selection activeCell="C17" sqref="C17"/>
    </sheetView>
  </sheetViews>
  <sheetFormatPr defaultColWidth="9.00390625" defaultRowHeight="12.75"/>
  <sheetData>
    <row r="3" spans="1:16" ht="12.75">
      <c r="A3" s="52" t="s">
        <v>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4"/>
    </row>
    <row r="4" spans="1:16" ht="39">
      <c r="A4" s="46" t="s">
        <v>3</v>
      </c>
      <c r="B4" s="48"/>
      <c r="C4" s="47"/>
      <c r="D4" s="46"/>
      <c r="E4" s="48"/>
      <c r="F4" s="48"/>
      <c r="G4" s="48"/>
      <c r="H4" s="48"/>
      <c r="I4" s="48"/>
      <c r="J4" s="48"/>
      <c r="K4" s="48"/>
      <c r="L4" s="48"/>
      <c r="M4" s="47"/>
      <c r="N4" s="1" t="s">
        <v>4</v>
      </c>
      <c r="O4" s="1" t="s">
        <v>5</v>
      </c>
      <c r="P4" s="3" t="s">
        <v>20</v>
      </c>
    </row>
    <row r="5" spans="1:16" ht="12.75">
      <c r="A5" s="53"/>
      <c r="B5" s="54"/>
      <c r="C5" s="55"/>
      <c r="D5" s="49"/>
      <c r="E5" s="50"/>
      <c r="F5" s="50"/>
      <c r="G5" s="50"/>
      <c r="H5" s="50"/>
      <c r="I5" s="50"/>
      <c r="J5" s="50"/>
      <c r="K5" s="50"/>
      <c r="L5" s="50"/>
      <c r="M5" s="51"/>
      <c r="N5" s="3"/>
      <c r="O5" s="5"/>
      <c r="P5" s="3"/>
    </row>
    <row r="6" spans="1:16" ht="12.75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 t="s">
        <v>7</v>
      </c>
      <c r="P6" s="36"/>
    </row>
    <row r="10" ht="12.75">
      <c r="E10" t="s">
        <v>49</v>
      </c>
    </row>
    <row r="13" spans="5:6" ht="12.75">
      <c r="E13" t="s">
        <v>50</v>
      </c>
      <c r="F13" t="s">
        <v>51</v>
      </c>
    </row>
  </sheetData>
  <sheetProtection/>
  <mergeCells count="5">
    <mergeCell ref="A3:O3"/>
    <mergeCell ref="A4:C4"/>
    <mergeCell ref="D4:M4"/>
    <mergeCell ref="A5:C5"/>
    <mergeCell ref="D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2022-10-18T07:45:45Z</cp:lastPrinted>
  <dcterms:created xsi:type="dcterms:W3CDTF">2007-02-04T12:22:59Z</dcterms:created>
  <dcterms:modified xsi:type="dcterms:W3CDTF">2024-04-15T05:26:23Z</dcterms:modified>
  <cp:category/>
  <cp:version/>
  <cp:contentType/>
  <cp:contentStatus/>
</cp:coreProperties>
</file>