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19440" windowHeight="12570"/>
  </bookViews>
  <sheets>
    <sheet name="2025" sheetId="23" r:id="rId1"/>
    <sheet name="работы 2025" sheetId="24" r:id="rId2"/>
  </sheets>
  <calcPr calcId="145621"/>
</workbook>
</file>

<file path=xl/calcChain.xml><?xml version="1.0" encoding="utf-8"?>
<calcChain xmlns="http://schemas.openxmlformats.org/spreadsheetml/2006/main">
  <c r="M14" i="23" l="1"/>
  <c r="Q10" i="23" l="1"/>
  <c r="R10" i="23" s="1"/>
  <c r="Q29" i="23"/>
  <c r="L29" i="23"/>
  <c r="K29" i="23"/>
  <c r="J29" i="23"/>
  <c r="I29" i="23"/>
  <c r="H29" i="23"/>
  <c r="G29" i="23"/>
  <c r="F29" i="23"/>
  <c r="B29" i="23"/>
  <c r="D29" i="23"/>
  <c r="P29" i="23"/>
  <c r="O29" i="23"/>
  <c r="R14" i="23"/>
  <c r="R8" i="23"/>
  <c r="M29" i="23" l="1"/>
  <c r="R29" i="23"/>
  <c r="Q30" i="23" s="1"/>
  <c r="N29" i="23"/>
</calcChain>
</file>

<file path=xl/sharedStrings.xml><?xml version="1.0" encoding="utf-8"?>
<sst xmlns="http://schemas.openxmlformats.org/spreadsheetml/2006/main" count="111" uniqueCount="69">
  <si>
    <t>Содержание</t>
  </si>
  <si>
    <t>итого</t>
  </si>
  <si>
    <t>ремонт</t>
  </si>
  <si>
    <t>февраль</t>
  </si>
  <si>
    <t>Месяц</t>
  </si>
  <si>
    <t>ед. изм.</t>
  </si>
  <si>
    <t>кол-во</t>
  </si>
  <si>
    <t>Место провед-я работ</t>
  </si>
  <si>
    <t>ИТОГО</t>
  </si>
  <si>
    <t>тыс.руб.</t>
  </si>
  <si>
    <t>март</t>
  </si>
  <si>
    <t>Медведев А.Г.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</si>
  <si>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</si>
  <si>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</si>
  <si>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</si>
  <si>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</si>
  <si>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</si>
  <si>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</si>
  <si>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</si>
  <si>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</si>
  <si>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</si>
  <si>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январь</t>
  </si>
  <si>
    <t>долг</t>
  </si>
  <si>
    <t>г/в</t>
  </si>
  <si>
    <t>Наименование видов работ (услуги)</t>
  </si>
  <si>
    <t>тариф</t>
  </si>
  <si>
    <t>ТЕКУЩИЙ  РЕМОНТ</t>
  </si>
  <si>
    <t>РАБОТЫ   ПО  УПРАВЛЕНИЮ</t>
  </si>
  <si>
    <t>содер-жание</t>
  </si>
  <si>
    <t>начисление и сбор платы за содержание и ремонт жилых помещений, взыскание задолженности</t>
  </si>
  <si>
    <t xml:space="preserve">аварийно-диспетчерское обслуживание, обеспечение устранения аварий на внутридомовых инженерных системах </t>
  </si>
  <si>
    <t>работы по содержанию оборудования и систем инженерно-технического обеспечения , обслуживание приборов учета</t>
  </si>
  <si>
    <t>работы по содержанию конструктивных элементов многоквартирных домов, профилактические обходы и осмотры</t>
  </si>
  <si>
    <t>работы по содержанию помещений, входящих в состав общего имущества, уборка подъездов</t>
  </si>
  <si>
    <t xml:space="preserve">Прочие работы по содержанию общедомового имущества </t>
  </si>
  <si>
    <t xml:space="preserve"> оборудования и систем инженерно-технического обеспечения и  приборов учета</t>
  </si>
  <si>
    <t xml:space="preserve"> конструктивных элементов многоквартирных домов</t>
  </si>
  <si>
    <t>периодичность работ</t>
  </si>
  <si>
    <t xml:space="preserve">ежедневно </t>
  </si>
  <si>
    <t>ежемесячно</t>
  </si>
  <si>
    <t>ежедневно</t>
  </si>
  <si>
    <t>сметная стоимость выполненной работы (услуги) за месяц</t>
  </si>
  <si>
    <t>оплачено</t>
  </si>
  <si>
    <t>Цена выполненной работы (оказанной услуги) в руб.</t>
  </si>
  <si>
    <t>остаток денежных средств на начало года</t>
  </si>
  <si>
    <t>янв.</t>
  </si>
  <si>
    <t>февр.</t>
  </si>
  <si>
    <t>апр.</t>
  </si>
  <si>
    <t>сент.</t>
  </si>
  <si>
    <t>окт.</t>
  </si>
  <si>
    <t>нояб.</t>
  </si>
  <si>
    <t>декаб.</t>
  </si>
  <si>
    <t>ИТОГО:</t>
  </si>
  <si>
    <t>Генеральный директор ООО " Георгиевск-ЖЭУ"_________________________      Никишина И.М.</t>
  </si>
  <si>
    <t>Принял:</t>
  </si>
  <si>
    <t>___________________________________</t>
  </si>
  <si>
    <t>начислено</t>
  </si>
  <si>
    <t xml:space="preserve"> управле-ние</t>
  </si>
  <si>
    <t>оплата коммунальных ресурсов на содержание ОДИ</t>
  </si>
  <si>
    <t>1 полугодие</t>
  </si>
  <si>
    <t>Вымпелком</t>
  </si>
  <si>
    <t>Бабенко</t>
  </si>
  <si>
    <t>услуги сторонних организаций, разовые работы</t>
  </si>
  <si>
    <t>х/в</t>
  </si>
  <si>
    <t>эл-во</t>
  </si>
  <si>
    <t>Работы по уборке придомовой территории</t>
  </si>
  <si>
    <t>общехозяйственные расходы</t>
  </si>
  <si>
    <t>Перечень выполненных работ по сметам за 2025 год по дому Калинина 131/1</t>
  </si>
  <si>
    <t>Информация о доходах и расходах по дому __Калинина 131/1__на 2025год.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</si>
</sst>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#,##0.00_р_."/>
    <numFmt numFmtId="169" formatCode="0.000"/>
  </numFmts>
  <fonts count="15" x14ac:knownFonts="1">
    <font>
      <sz val="11"/>
      <color theme="1"/>
      <name val="Calibri"/>
      <family val="2"/>
      <charset val="204"/>
      <scheme val="minor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8"/>
      <name val="Arial Cyr"/>
      <charset val="204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7"/>
      <name val="Arial Cyr"/>
      <charset val="204"/>
    </font>
    <font>
      <b/>
      <sz val="7"/>
      <name val="Arial Cyr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6"/>
      <name val="Arial Cyr"/>
      <charset val="204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1" xfId="0" applyBorder="1"/>
    <xf numFmtId="0" fontId="0" fillId="2" borderId="0" xfId="0" applyFill="1"/>
    <xf numFmtId="2" fontId="0" fillId="0" borderId="1" xfId="0" applyNumberFormat="1" applyBorder="1"/>
    <xf numFmtId="0" fontId="0" fillId="0" borderId="1" xfId="0" applyBorder="1" applyAlignment="1">
      <alignment wrapText="1"/>
    </xf>
    <xf numFmtId="4" fontId="0" fillId="0" borderId="0" xfId="0" applyNumberFormat="1"/>
    <xf numFmtId="2" fontId="4" fillId="0" borderId="1" xfId="0" applyNumberFormat="1" applyFont="1" applyBorder="1"/>
    <xf numFmtId="2" fontId="1" fillId="7" borderId="7" xfId="0" applyNumberFormat="1" applyFont="1" applyFill="1" applyBorder="1"/>
    <xf numFmtId="2" fontId="1" fillId="0" borderId="8" xfId="0" applyNumberFormat="1" applyFont="1" applyBorder="1" applyAlignment="1">
      <alignment horizontal="center" vertical="top" wrapText="1"/>
    </xf>
    <xf numFmtId="2" fontId="2" fillId="8" borderId="8" xfId="0" applyNumberFormat="1" applyFont="1" applyFill="1" applyBorder="1" applyAlignment="1">
      <alignment horizontal="center" vertical="top" wrapText="1"/>
    </xf>
    <xf numFmtId="4" fontId="2" fillId="7" borderId="1" xfId="0" applyNumberFormat="1" applyFont="1" applyFill="1" applyBorder="1"/>
    <xf numFmtId="2" fontId="2" fillId="10" borderId="9" xfId="0" applyNumberFormat="1" applyFont="1" applyFill="1" applyBorder="1" applyAlignment="1">
      <alignment horizontal="center" vertical="top" wrapText="1"/>
    </xf>
    <xf numFmtId="165" fontId="2" fillId="10" borderId="1" xfId="0" applyNumberFormat="1" applyFont="1" applyFill="1" applyBorder="1"/>
    <xf numFmtId="165" fontId="2" fillId="10" borderId="8" xfId="0" applyNumberFormat="1" applyFont="1" applyFill="1" applyBorder="1"/>
    <xf numFmtId="165" fontId="2" fillId="8" borderId="1" xfId="0" applyNumberFormat="1" applyFont="1" applyFill="1" applyBorder="1"/>
    <xf numFmtId="4" fontId="2" fillId="10" borderId="1" xfId="0" applyNumberFormat="1" applyFont="1" applyFill="1" applyBorder="1"/>
    <xf numFmtId="165" fontId="2" fillId="0" borderId="0" xfId="0" applyNumberFormat="1" applyFont="1"/>
    <xf numFmtId="165" fontId="6" fillId="0" borderId="0" xfId="0" applyNumberFormat="1" applyFont="1"/>
    <xf numFmtId="165" fontId="2" fillId="5" borderId="1" xfId="0" applyNumberFormat="1" applyFont="1" applyFill="1" applyBorder="1"/>
    <xf numFmtId="0" fontId="2" fillId="3" borderId="1" xfId="0" applyFont="1" applyFill="1" applyBorder="1"/>
    <xf numFmtId="165" fontId="9" fillId="3" borderId="1" xfId="0" applyNumberFormat="1" applyFont="1" applyFill="1" applyBorder="1"/>
    <xf numFmtId="4" fontId="10" fillId="3" borderId="1" xfId="0" applyNumberFormat="1" applyFont="1" applyFill="1" applyBorder="1"/>
    <xf numFmtId="0" fontId="3" fillId="0" borderId="0" xfId="0" applyFont="1"/>
    <xf numFmtId="2" fontId="2" fillId="0" borderId="8" xfId="0" applyNumberFormat="1" applyFont="1" applyBorder="1" applyAlignment="1">
      <alignment vertical="top" textRotation="90" wrapText="1"/>
    </xf>
    <xf numFmtId="0" fontId="2" fillId="12" borderId="5" xfId="0" applyFont="1" applyFill="1" applyBorder="1" applyAlignment="1">
      <alignment horizontal="center" wrapText="1"/>
    </xf>
    <xf numFmtId="4" fontId="2" fillId="5" borderId="1" xfId="0" applyNumberFormat="1" applyFont="1" applyFill="1" applyBorder="1"/>
    <xf numFmtId="4" fontId="2" fillId="7" borderId="1" xfId="0" applyNumberFormat="1" applyFont="1" applyFill="1" applyBorder="1" applyAlignment="1">
      <alignment horizontal="center"/>
    </xf>
    <xf numFmtId="0" fontId="13" fillId="0" borderId="1" xfId="0" applyFont="1" applyBorder="1"/>
    <xf numFmtId="0" fontId="2" fillId="7" borderId="7" xfId="0" applyFont="1" applyFill="1" applyBorder="1"/>
    <xf numFmtId="0" fontId="2" fillId="7" borderId="7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17" fontId="2" fillId="11" borderId="1" xfId="0" applyNumberFormat="1" applyFont="1" applyFill="1" applyBorder="1" applyAlignment="1">
      <alignment horizontal="left"/>
    </xf>
    <xf numFmtId="165" fontId="2" fillId="12" borderId="1" xfId="0" applyNumberFormat="1" applyFont="1" applyFill="1" applyBorder="1"/>
    <xf numFmtId="0" fontId="2" fillId="0" borderId="0" xfId="0" applyFont="1"/>
    <xf numFmtId="165" fontId="9" fillId="8" borderId="1" xfId="0" applyNumberFormat="1" applyFont="1" applyFill="1" applyBorder="1"/>
    <xf numFmtId="165" fontId="2" fillId="10" borderId="0" xfId="0" applyNumberFormat="1" applyFont="1" applyFill="1"/>
    <xf numFmtId="165" fontId="2" fillId="10" borderId="0" xfId="0" applyNumberFormat="1" applyFont="1" applyFill="1" applyAlignment="1">
      <alignment horizontal="left"/>
    </xf>
    <xf numFmtId="17" fontId="9" fillId="4" borderId="1" xfId="0" applyNumberFormat="1" applyFont="1" applyFill="1" applyBorder="1" applyAlignment="1">
      <alignment horizontal="left" wrapText="1"/>
    </xf>
    <xf numFmtId="0" fontId="4" fillId="4" borderId="0" xfId="0" applyFont="1" applyFill="1"/>
    <xf numFmtId="0" fontId="1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165" fontId="0" fillId="0" borderId="0" xfId="0" applyNumberFormat="1"/>
    <xf numFmtId="0" fontId="14" fillId="3" borderId="3" xfId="0" applyFont="1" applyFill="1" applyBorder="1" applyAlignment="1">
      <alignment wrapText="1"/>
    </xf>
    <xf numFmtId="2" fontId="2" fillId="3" borderId="4" xfId="0" applyNumberFormat="1" applyFont="1" applyFill="1" applyBorder="1" applyAlignment="1">
      <alignment horizontal="center" vertical="top"/>
    </xf>
    <xf numFmtId="2" fontId="2" fillId="3" borderId="5" xfId="0" applyNumberFormat="1" applyFont="1" applyFill="1" applyBorder="1" applyAlignment="1">
      <alignment horizontal="center" vertical="top"/>
    </xf>
    <xf numFmtId="4" fontId="2" fillId="3" borderId="1" xfId="0" applyNumberFormat="1" applyFont="1" applyFill="1" applyBorder="1" applyAlignment="1">
      <alignment horizontal="center"/>
    </xf>
    <xf numFmtId="2" fontId="1" fillId="3" borderId="3" xfId="0" applyNumberFormat="1" applyFont="1" applyFill="1" applyBorder="1" applyAlignment="1">
      <alignment vertical="top" wrapText="1"/>
    </xf>
    <xf numFmtId="2" fontId="1" fillId="3" borderId="5" xfId="0" applyNumberFormat="1" applyFont="1" applyFill="1" applyBorder="1" applyAlignment="1">
      <alignment vertical="top" wrapText="1"/>
    </xf>
    <xf numFmtId="2" fontId="1" fillId="3" borderId="8" xfId="0" applyNumberFormat="1" applyFont="1" applyFill="1" applyBorder="1" applyAlignment="1">
      <alignment horizontal="center" vertical="top" wrapText="1"/>
    </xf>
    <xf numFmtId="0" fontId="4" fillId="0" borderId="0" xfId="0" applyFont="1"/>
    <xf numFmtId="169" fontId="4" fillId="0" borderId="0" xfId="0" applyNumberFormat="1" applyFont="1"/>
    <xf numFmtId="2" fontId="2" fillId="3" borderId="3" xfId="0" applyNumberFormat="1" applyFont="1" applyFill="1" applyBorder="1" applyAlignment="1">
      <alignment horizontal="right" vertical="top" wrapText="1"/>
    </xf>
    <xf numFmtId="2" fontId="2" fillId="3" borderId="4" xfId="0" applyNumberFormat="1" applyFont="1" applyFill="1" applyBorder="1" applyAlignment="1">
      <alignment horizontal="right" vertical="top" wrapText="1"/>
    </xf>
    <xf numFmtId="2" fontId="2" fillId="3" borderId="5" xfId="0" applyNumberFormat="1" applyFont="1" applyFill="1" applyBorder="1" applyAlignment="1">
      <alignment horizontal="right" vertical="top" wrapText="1"/>
    </xf>
    <xf numFmtId="2" fontId="2" fillId="0" borderId="2" xfId="0" applyNumberFormat="1" applyFont="1" applyBorder="1" applyAlignment="1">
      <alignment horizontal="left" vertical="top" textRotation="90" wrapText="1"/>
    </xf>
    <xf numFmtId="2" fontId="2" fillId="10" borderId="4" xfId="0" applyNumberFormat="1" applyFont="1" applyFill="1" applyBorder="1" applyAlignment="1">
      <alignment horizontal="center" vertical="top" wrapText="1"/>
    </xf>
    <xf numFmtId="2" fontId="2" fillId="10" borderId="5" xfId="0" applyNumberFormat="1" applyFont="1" applyFill="1" applyBorder="1" applyAlignment="1">
      <alignment horizontal="center" vertical="top" wrapText="1"/>
    </xf>
    <xf numFmtId="2" fontId="2" fillId="10" borderId="3" xfId="0" applyNumberFormat="1" applyFont="1" applyFill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2" fontId="1" fillId="0" borderId="12" xfId="0" applyNumberFormat="1" applyFont="1" applyBorder="1" applyAlignment="1">
      <alignment horizontal="left" wrapText="1"/>
    </xf>
    <xf numFmtId="2" fontId="1" fillId="0" borderId="10" xfId="0" applyNumberFormat="1" applyFont="1" applyBorder="1" applyAlignment="1">
      <alignment horizontal="left" wrapText="1"/>
    </xf>
    <xf numFmtId="2" fontId="1" fillId="0" borderId="13" xfId="0" applyNumberFormat="1" applyFont="1" applyBorder="1" applyAlignment="1">
      <alignment horizontal="left" wrapText="1"/>
    </xf>
    <xf numFmtId="2" fontId="1" fillId="0" borderId="11" xfId="0" applyNumberFormat="1" applyFont="1" applyBorder="1" applyAlignment="1">
      <alignment horizontal="left" wrapText="1"/>
    </xf>
    <xf numFmtId="2" fontId="1" fillId="0" borderId="2" xfId="0" applyNumberFormat="1" applyFont="1" applyBorder="1" applyAlignment="1">
      <alignment horizontal="left" textRotation="90" wrapText="1"/>
    </xf>
    <xf numFmtId="2" fontId="1" fillId="0" borderId="6" xfId="0" applyNumberFormat="1" applyFont="1" applyBorder="1" applyAlignment="1">
      <alignment horizontal="left" textRotation="90" wrapText="1"/>
    </xf>
    <xf numFmtId="2" fontId="1" fillId="0" borderId="8" xfId="0" applyNumberFormat="1" applyFont="1" applyBorder="1" applyAlignment="1">
      <alignment horizontal="left" textRotation="90" wrapText="1"/>
    </xf>
    <xf numFmtId="2" fontId="6" fillId="0" borderId="2" xfId="0" applyNumberFormat="1" applyFont="1" applyBorder="1" applyAlignment="1">
      <alignment horizontal="center" wrapText="1"/>
    </xf>
    <xf numFmtId="2" fontId="6" fillId="0" borderId="6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left" vertical="top" textRotation="90" wrapText="1"/>
    </xf>
    <xf numFmtId="2" fontId="2" fillId="0" borderId="8" xfId="0" applyNumberFormat="1" applyFont="1" applyBorder="1" applyAlignment="1">
      <alignment horizontal="left" vertical="top" textRotation="90" wrapText="1"/>
    </xf>
    <xf numFmtId="2" fontId="2" fillId="0" borderId="3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top" wrapText="1"/>
    </xf>
    <xf numFmtId="2" fontId="2" fillId="10" borderId="4" xfId="0" applyNumberFormat="1" applyFont="1" applyFill="1" applyBorder="1" applyAlignment="1">
      <alignment horizontal="center" vertical="top" wrapText="1"/>
    </xf>
    <xf numFmtId="2" fontId="2" fillId="10" borderId="5" xfId="0" applyNumberFormat="1" applyFont="1" applyFill="1" applyBorder="1" applyAlignment="1">
      <alignment horizontal="center" vertical="top" wrapText="1"/>
    </xf>
    <xf numFmtId="2" fontId="8" fillId="2" borderId="9" xfId="0" applyNumberFormat="1" applyFont="1" applyFill="1" applyBorder="1" applyAlignment="1">
      <alignment horizontal="center"/>
    </xf>
    <xf numFmtId="2" fontId="7" fillId="0" borderId="3" xfId="0" applyNumberFormat="1" applyFont="1" applyBorder="1" applyAlignment="1">
      <alignment horizontal="left" wrapText="1"/>
    </xf>
    <xf numFmtId="2" fontId="7" fillId="0" borderId="4" xfId="0" applyNumberFormat="1" applyFont="1" applyBorder="1" applyAlignment="1">
      <alignment horizontal="left" wrapText="1"/>
    </xf>
    <xf numFmtId="2" fontId="7" fillId="0" borderId="5" xfId="0" applyNumberFormat="1" applyFont="1" applyBorder="1" applyAlignment="1">
      <alignment horizontal="left" wrapText="1"/>
    </xf>
    <xf numFmtId="0" fontId="2" fillId="7" borderId="4" xfId="0" applyFont="1" applyFill="1" applyBorder="1" applyAlignment="1">
      <alignment horizontal="center" wrapText="1"/>
    </xf>
    <xf numFmtId="0" fontId="2" fillId="7" borderId="5" xfId="0" applyFont="1" applyFill="1" applyBorder="1" applyAlignment="1">
      <alignment horizontal="center" wrapText="1"/>
    </xf>
    <xf numFmtId="165" fontId="9" fillId="3" borderId="3" xfId="0" applyNumberFormat="1" applyFont="1" applyFill="1" applyBorder="1" applyAlignment="1">
      <alignment horizontal="center"/>
    </xf>
    <xf numFmtId="165" fontId="9" fillId="3" borderId="5" xfId="0" applyNumberFormat="1" applyFont="1" applyFill="1" applyBorder="1" applyAlignment="1">
      <alignment horizontal="center"/>
    </xf>
    <xf numFmtId="165" fontId="2" fillId="6" borderId="3" xfId="0" applyNumberFormat="1" applyFont="1" applyFill="1" applyBorder="1" applyAlignment="1">
      <alignment horizontal="center"/>
    </xf>
    <xf numFmtId="165" fontId="2" fillId="6" borderId="5" xfId="0" applyNumberFormat="1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 wrapText="1"/>
    </xf>
    <xf numFmtId="0" fontId="2" fillId="8" borderId="4" xfId="0" applyFont="1" applyFill="1" applyBorder="1" applyAlignment="1">
      <alignment horizontal="center" wrapText="1"/>
    </xf>
    <xf numFmtId="0" fontId="2" fillId="8" borderId="5" xfId="0" applyFont="1" applyFill="1" applyBorder="1" applyAlignment="1">
      <alignment horizontal="center" wrapText="1"/>
    </xf>
    <xf numFmtId="165" fontId="6" fillId="0" borderId="14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1" fillId="7" borderId="4" xfId="0" applyFont="1" applyFill="1" applyBorder="1" applyAlignment="1">
      <alignment horizontal="center" wrapText="1"/>
    </xf>
    <xf numFmtId="0" fontId="1" fillId="7" borderId="5" xfId="0" applyFont="1" applyFill="1" applyBorder="1" applyAlignment="1">
      <alignment horizontal="center" wrapText="1"/>
    </xf>
    <xf numFmtId="2" fontId="2" fillId="10" borderId="3" xfId="0" applyNumberFormat="1" applyFont="1" applyFill="1" applyBorder="1" applyAlignment="1">
      <alignment horizontal="center" vertical="top" wrapText="1"/>
    </xf>
    <xf numFmtId="0" fontId="2" fillId="9" borderId="1" xfId="0" applyFont="1" applyFill="1" applyBorder="1" applyAlignment="1">
      <alignment horizontal="center" wrapText="1"/>
    </xf>
    <xf numFmtId="0" fontId="13" fillId="6" borderId="5" xfId="0" applyFont="1" applyFill="1" applyBorder="1"/>
    <xf numFmtId="0" fontId="13" fillId="0" borderId="9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 wrapText="1"/>
    </xf>
    <xf numFmtId="2" fontId="2" fillId="0" borderId="8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FF"/>
      <color rgb="FFFF99FF"/>
      <color rgb="FFCC99FF"/>
      <color rgb="FFCC66FF"/>
      <color rgb="FFCC00FF"/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R43"/>
  <sheetViews>
    <sheetView tabSelected="1" workbookViewId="0">
      <selection activeCell="I16" sqref="I16"/>
    </sheetView>
  </sheetViews>
  <sheetFormatPr defaultRowHeight="15" x14ac:dyDescent="0.25"/>
  <cols>
    <col min="4" max="4" width="9.7109375" customWidth="1"/>
  </cols>
  <sheetData>
    <row r="2" spans="1:18" ht="15.75" x14ac:dyDescent="0.25">
      <c r="A2" s="66" t="s">
        <v>68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</row>
    <row r="3" spans="1:18" ht="14.45" x14ac:dyDescent="0.3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</row>
    <row r="4" spans="1:18" x14ac:dyDescent="0.25">
      <c r="A4" s="110"/>
      <c r="B4" s="111"/>
      <c r="C4" s="111"/>
      <c r="D4" s="111"/>
      <c r="E4" s="112"/>
      <c r="F4" s="113" t="s">
        <v>24</v>
      </c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5"/>
      <c r="R4" s="27"/>
    </row>
    <row r="5" spans="1:18" x14ac:dyDescent="0.25">
      <c r="A5" s="28"/>
      <c r="B5" s="58" t="s">
        <v>25</v>
      </c>
      <c r="C5" s="59"/>
      <c r="D5" s="59"/>
      <c r="E5" s="60"/>
      <c r="F5" s="116" t="s">
        <v>0</v>
      </c>
      <c r="G5" s="117"/>
      <c r="H5" s="117"/>
      <c r="I5" s="117"/>
      <c r="J5" s="117"/>
      <c r="K5" s="117"/>
      <c r="L5" s="117"/>
      <c r="M5" s="117"/>
      <c r="N5" s="117"/>
      <c r="O5" s="67" t="s">
        <v>26</v>
      </c>
      <c r="P5" s="68"/>
      <c r="Q5" s="71" t="s">
        <v>27</v>
      </c>
      <c r="R5" s="74" t="s">
        <v>8</v>
      </c>
    </row>
    <row r="6" spans="1:18" x14ac:dyDescent="0.25">
      <c r="A6" s="29"/>
      <c r="B6" s="64" t="s">
        <v>28</v>
      </c>
      <c r="C6" s="64" t="s">
        <v>2</v>
      </c>
      <c r="D6" s="64" t="s">
        <v>57</v>
      </c>
      <c r="E6" s="118" t="s">
        <v>1</v>
      </c>
      <c r="F6" s="77" t="s">
        <v>29</v>
      </c>
      <c r="G6" s="77" t="s">
        <v>65</v>
      </c>
      <c r="H6" s="77" t="s">
        <v>30</v>
      </c>
      <c r="I6" s="77" t="s">
        <v>31</v>
      </c>
      <c r="J6" s="77" t="s">
        <v>32</v>
      </c>
      <c r="K6" s="77" t="s">
        <v>33</v>
      </c>
      <c r="L6" s="77" t="s">
        <v>66</v>
      </c>
      <c r="M6" s="79" t="s">
        <v>34</v>
      </c>
      <c r="N6" s="81"/>
      <c r="O6" s="69"/>
      <c r="P6" s="70"/>
      <c r="Q6" s="72"/>
      <c r="R6" s="75"/>
    </row>
    <row r="7" spans="1:18" ht="129.75" x14ac:dyDescent="0.25">
      <c r="A7" s="7"/>
      <c r="B7" s="65"/>
      <c r="C7" s="65"/>
      <c r="D7" s="65"/>
      <c r="E7" s="119"/>
      <c r="F7" s="78"/>
      <c r="G7" s="78"/>
      <c r="H7" s="78"/>
      <c r="I7" s="78"/>
      <c r="J7" s="78"/>
      <c r="K7" s="78"/>
      <c r="L7" s="78"/>
      <c r="M7" s="23" t="s">
        <v>58</v>
      </c>
      <c r="N7" s="23" t="s">
        <v>62</v>
      </c>
      <c r="O7" s="54" t="s">
        <v>35</v>
      </c>
      <c r="P7" s="54" t="s">
        <v>36</v>
      </c>
      <c r="Q7" s="73"/>
      <c r="R7" s="76"/>
    </row>
    <row r="8" spans="1:18" x14ac:dyDescent="0.25">
      <c r="A8" s="42" t="s">
        <v>59</v>
      </c>
      <c r="B8" s="43"/>
      <c r="C8" s="43"/>
      <c r="D8" s="44"/>
      <c r="E8" s="45">
        <v>23</v>
      </c>
      <c r="F8" s="51">
        <v>1.5</v>
      </c>
      <c r="G8" s="52">
        <v>1.75</v>
      </c>
      <c r="H8" s="52">
        <v>1.7</v>
      </c>
      <c r="I8" s="52">
        <v>0.31</v>
      </c>
      <c r="J8" s="52">
        <v>3.44</v>
      </c>
      <c r="K8" s="52">
        <v>1.7</v>
      </c>
      <c r="L8" s="52">
        <v>3.6</v>
      </c>
      <c r="M8" s="52">
        <v>0</v>
      </c>
      <c r="N8" s="53">
        <v>0.5</v>
      </c>
      <c r="O8" s="46">
        <v>3.5</v>
      </c>
      <c r="P8" s="47">
        <v>3.5</v>
      </c>
      <c r="Q8" s="48">
        <v>1.5</v>
      </c>
      <c r="R8" s="48">
        <f>SUM(F8:Q8)</f>
        <v>23</v>
      </c>
    </row>
    <row r="9" spans="1:18" ht="22.5" x14ac:dyDescent="0.25">
      <c r="A9" s="101" t="s">
        <v>37</v>
      </c>
      <c r="B9" s="102"/>
      <c r="C9" s="102"/>
      <c r="D9" s="103"/>
      <c r="E9" s="26">
        <v>6598.1</v>
      </c>
      <c r="F9" s="79" t="s">
        <v>38</v>
      </c>
      <c r="G9" s="80"/>
      <c r="H9" s="80"/>
      <c r="I9" s="80"/>
      <c r="J9" s="80"/>
      <c r="K9" s="80"/>
      <c r="L9" s="80"/>
      <c r="M9" s="80"/>
      <c r="N9" s="81"/>
      <c r="O9" s="82" t="s">
        <v>39</v>
      </c>
      <c r="P9" s="83"/>
      <c r="Q9" s="8" t="s">
        <v>40</v>
      </c>
      <c r="R9" s="8"/>
    </row>
    <row r="10" spans="1:18" x14ac:dyDescent="0.25">
      <c r="A10" s="96" t="s">
        <v>41</v>
      </c>
      <c r="B10" s="97"/>
      <c r="C10" s="97"/>
      <c r="D10" s="97"/>
      <c r="E10" s="98"/>
      <c r="F10" s="9">
        <v>9897.1500000000015</v>
      </c>
      <c r="G10" s="9">
        <v>11018.826999999999</v>
      </c>
      <c r="H10" s="9">
        <v>11216.77</v>
      </c>
      <c r="I10" s="9">
        <v>2045.4110000000001</v>
      </c>
      <c r="J10" s="9">
        <v>14053.953</v>
      </c>
      <c r="K10" s="9">
        <v>10754.903</v>
      </c>
      <c r="L10" s="9">
        <v>23753.160000000003</v>
      </c>
      <c r="M10" s="9">
        <v>0</v>
      </c>
      <c r="N10" s="9">
        <v>2903.1640000000002</v>
      </c>
      <c r="O10" s="9">
        <v>13196.2</v>
      </c>
      <c r="P10" s="9">
        <v>13196.2</v>
      </c>
      <c r="Q10" s="9">
        <f>Q8*E9</f>
        <v>9897.1500000000015</v>
      </c>
      <c r="R10" s="9">
        <f>F10+G10+H10+I10+J10+K10+L10+M10+N10+O10+P10+Q10</f>
        <v>121932.88800000001</v>
      </c>
    </row>
    <row r="11" spans="1:18" x14ac:dyDescent="0.25">
      <c r="A11" s="104" t="s">
        <v>42</v>
      </c>
      <c r="B11" s="104"/>
      <c r="C11" s="104"/>
      <c r="D11" s="104"/>
      <c r="E11" s="105"/>
      <c r="F11" s="106" t="s">
        <v>43</v>
      </c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5"/>
    </row>
    <row r="12" spans="1:18" x14ac:dyDescent="0.25">
      <c r="A12" s="90" t="s">
        <v>44</v>
      </c>
      <c r="B12" s="90"/>
      <c r="C12" s="90"/>
      <c r="D12" s="91"/>
      <c r="E12" s="10">
        <v>-429625.74707999988</v>
      </c>
      <c r="F12" s="57"/>
      <c r="G12" s="55"/>
      <c r="H12" s="11"/>
      <c r="I12" s="55"/>
      <c r="J12" s="55"/>
      <c r="K12" s="55"/>
      <c r="L12" s="55"/>
      <c r="M12" s="55"/>
      <c r="N12" s="55"/>
      <c r="O12" s="55"/>
      <c r="P12" s="55"/>
      <c r="Q12" s="55"/>
      <c r="R12" s="56"/>
    </row>
    <row r="13" spans="1:18" x14ac:dyDescent="0.25">
      <c r="A13" s="30"/>
      <c r="B13" s="107" t="s">
        <v>56</v>
      </c>
      <c r="C13" s="107"/>
      <c r="D13" s="24" t="s">
        <v>42</v>
      </c>
      <c r="E13" s="25" t="s">
        <v>22</v>
      </c>
      <c r="F13" s="57"/>
      <c r="G13" s="55"/>
      <c r="H13" s="11"/>
      <c r="I13" s="55"/>
      <c r="J13" s="55"/>
      <c r="K13" s="55"/>
      <c r="L13" s="55"/>
      <c r="M13" s="55"/>
      <c r="N13" s="55"/>
      <c r="O13" s="55"/>
      <c r="P13" s="55"/>
      <c r="Q13" s="55"/>
      <c r="R13" s="56"/>
    </row>
    <row r="14" spans="1:18" x14ac:dyDescent="0.25">
      <c r="A14" s="31" t="s">
        <v>45</v>
      </c>
      <c r="B14" s="94">
        <v>154003.65</v>
      </c>
      <c r="C14" s="108"/>
      <c r="D14" s="32">
        <v>150523.63</v>
      </c>
      <c r="E14" s="18"/>
      <c r="F14" s="12">
        <v>9897.1500000000015</v>
      </c>
      <c r="G14" s="12">
        <v>11559.658240000002</v>
      </c>
      <c r="H14" s="13">
        <v>11216.77</v>
      </c>
      <c r="I14" s="12">
        <v>5000</v>
      </c>
      <c r="J14" s="12">
        <v>31993.462</v>
      </c>
      <c r="K14" s="12">
        <v>11211.177120000002</v>
      </c>
      <c r="L14" s="12">
        <v>23753.160000000003</v>
      </c>
      <c r="M14" s="12">
        <f>7287.83+5342.98</f>
        <v>12630.81</v>
      </c>
      <c r="N14" s="12">
        <v>0</v>
      </c>
      <c r="O14" s="14">
        <v>0</v>
      </c>
      <c r="P14" s="14">
        <v>0</v>
      </c>
      <c r="Q14" s="12">
        <v>9897.1500000000015</v>
      </c>
      <c r="R14" s="15">
        <f t="shared" ref="R14" si="0">SUM(F14:Q14)</f>
        <v>127159.33736</v>
      </c>
    </row>
    <row r="15" spans="1:18" x14ac:dyDescent="0.25">
      <c r="A15" s="31" t="s">
        <v>46</v>
      </c>
      <c r="B15" s="94"/>
      <c r="C15" s="95"/>
      <c r="D15" s="32"/>
      <c r="E15" s="18"/>
      <c r="F15" s="12"/>
      <c r="G15" s="12"/>
      <c r="H15" s="13"/>
      <c r="I15" s="12"/>
      <c r="J15" s="12"/>
      <c r="K15" s="12"/>
      <c r="L15" s="12"/>
      <c r="M15" s="12"/>
      <c r="N15" s="12"/>
      <c r="O15" s="14"/>
      <c r="P15" s="14"/>
      <c r="Q15" s="12"/>
      <c r="R15" s="15"/>
    </row>
    <row r="16" spans="1:18" x14ac:dyDescent="0.25">
      <c r="A16" s="31" t="s">
        <v>10</v>
      </c>
      <c r="B16" s="94"/>
      <c r="C16" s="95"/>
      <c r="D16" s="32"/>
      <c r="E16" s="18"/>
      <c r="F16" s="12"/>
      <c r="G16" s="12"/>
      <c r="H16" s="13"/>
      <c r="I16" s="12"/>
      <c r="J16" s="12"/>
      <c r="K16" s="12"/>
      <c r="L16" s="12"/>
      <c r="M16" s="12"/>
      <c r="N16" s="12"/>
      <c r="O16" s="14"/>
      <c r="P16" s="14"/>
      <c r="Q16" s="12"/>
      <c r="R16" s="15"/>
    </row>
    <row r="17" spans="1:18" x14ac:dyDescent="0.25">
      <c r="A17" s="31" t="s">
        <v>47</v>
      </c>
      <c r="B17" s="94"/>
      <c r="C17" s="95"/>
      <c r="D17" s="32"/>
      <c r="E17" s="18"/>
      <c r="F17" s="12"/>
      <c r="G17" s="12"/>
      <c r="H17" s="13"/>
      <c r="I17" s="12"/>
      <c r="J17" s="12"/>
      <c r="K17" s="12"/>
      <c r="L17" s="12"/>
      <c r="M17" s="12"/>
      <c r="N17" s="12"/>
      <c r="O17" s="14"/>
      <c r="P17" s="14"/>
      <c r="Q17" s="12"/>
      <c r="R17" s="15"/>
    </row>
    <row r="18" spans="1:18" x14ac:dyDescent="0.25">
      <c r="A18" s="31" t="s">
        <v>13</v>
      </c>
      <c r="B18" s="94"/>
      <c r="C18" s="95"/>
      <c r="D18" s="32"/>
      <c r="E18" s="18"/>
      <c r="F18" s="12"/>
      <c r="G18" s="12"/>
      <c r="H18" s="13"/>
      <c r="I18" s="12"/>
      <c r="J18" s="12"/>
      <c r="K18" s="12"/>
      <c r="L18" s="12"/>
      <c r="M18" s="12"/>
      <c r="N18" s="12"/>
      <c r="O18" s="34"/>
      <c r="P18" s="14"/>
      <c r="Q18" s="12"/>
      <c r="R18" s="15"/>
    </row>
    <row r="19" spans="1:18" x14ac:dyDescent="0.25">
      <c r="A19" s="31" t="s">
        <v>14</v>
      </c>
      <c r="B19" s="94"/>
      <c r="C19" s="95"/>
      <c r="D19" s="32"/>
      <c r="E19" s="18"/>
      <c r="F19" s="12"/>
      <c r="G19" s="12"/>
      <c r="H19" s="13"/>
      <c r="I19" s="12"/>
      <c r="J19" s="12"/>
      <c r="K19" s="12"/>
      <c r="L19" s="12"/>
      <c r="M19" s="12"/>
      <c r="N19" s="12"/>
      <c r="O19" s="14"/>
      <c r="P19" s="14"/>
      <c r="Q19" s="12"/>
      <c r="R19" s="15"/>
    </row>
    <row r="20" spans="1:18" x14ac:dyDescent="0.25">
      <c r="A20" s="31" t="s">
        <v>15</v>
      </c>
      <c r="B20" s="94"/>
      <c r="C20" s="95"/>
      <c r="D20" s="32"/>
      <c r="E20" s="18"/>
      <c r="F20" s="12"/>
      <c r="G20" s="12"/>
      <c r="H20" s="13"/>
      <c r="I20" s="12"/>
      <c r="J20" s="12"/>
      <c r="K20" s="12"/>
      <c r="L20" s="12"/>
      <c r="M20" s="12"/>
      <c r="N20" s="12"/>
      <c r="O20" s="14"/>
      <c r="P20" s="14"/>
      <c r="Q20" s="12"/>
      <c r="R20" s="15"/>
    </row>
    <row r="21" spans="1:18" x14ac:dyDescent="0.25">
      <c r="A21" s="31" t="s">
        <v>16</v>
      </c>
      <c r="B21" s="94"/>
      <c r="C21" s="95"/>
      <c r="D21" s="32"/>
      <c r="E21" s="18"/>
      <c r="F21" s="12"/>
      <c r="G21" s="12"/>
      <c r="H21" s="13"/>
      <c r="I21" s="12"/>
      <c r="J21" s="12"/>
      <c r="K21" s="12"/>
      <c r="L21" s="12"/>
      <c r="M21" s="12"/>
      <c r="N21" s="12"/>
      <c r="O21" s="14"/>
      <c r="P21" s="14"/>
      <c r="Q21" s="12"/>
      <c r="R21" s="15"/>
    </row>
    <row r="22" spans="1:18" x14ac:dyDescent="0.25">
      <c r="A22" s="31" t="s">
        <v>48</v>
      </c>
      <c r="B22" s="94"/>
      <c r="C22" s="95"/>
      <c r="D22" s="32"/>
      <c r="E22" s="18"/>
      <c r="F22" s="12"/>
      <c r="G22" s="12"/>
      <c r="H22" s="13"/>
      <c r="I22" s="12"/>
      <c r="J22" s="12"/>
      <c r="K22" s="12"/>
      <c r="L22" s="12"/>
      <c r="M22" s="12"/>
      <c r="N22" s="12"/>
      <c r="O22" s="14"/>
      <c r="P22" s="14"/>
      <c r="Q22" s="12"/>
      <c r="R22" s="15"/>
    </row>
    <row r="23" spans="1:18" x14ac:dyDescent="0.25">
      <c r="A23" s="31" t="s">
        <v>49</v>
      </c>
      <c r="B23" s="94"/>
      <c r="C23" s="95"/>
      <c r="D23" s="32"/>
      <c r="E23" s="18"/>
      <c r="F23" s="12"/>
      <c r="G23" s="12"/>
      <c r="H23" s="13"/>
      <c r="I23" s="12"/>
      <c r="J23" s="12"/>
      <c r="K23" s="12"/>
      <c r="L23" s="12"/>
      <c r="M23" s="12"/>
      <c r="N23" s="12"/>
      <c r="O23" s="14"/>
      <c r="P23" s="14"/>
      <c r="Q23" s="12"/>
      <c r="R23" s="15"/>
    </row>
    <row r="24" spans="1:18" x14ac:dyDescent="0.25">
      <c r="A24" s="31" t="s">
        <v>50</v>
      </c>
      <c r="B24" s="94"/>
      <c r="C24" s="95"/>
      <c r="D24" s="32"/>
      <c r="E24" s="18"/>
      <c r="F24" s="12"/>
      <c r="G24" s="12"/>
      <c r="H24" s="13"/>
      <c r="I24" s="12"/>
      <c r="J24" s="12"/>
      <c r="K24" s="12"/>
      <c r="L24" s="12"/>
      <c r="M24" s="12"/>
      <c r="N24" s="12"/>
      <c r="O24" s="14"/>
      <c r="P24" s="14"/>
      <c r="Q24" s="12"/>
      <c r="R24" s="15"/>
    </row>
    <row r="25" spans="1:18" x14ac:dyDescent="0.25">
      <c r="A25" s="31" t="s">
        <v>51</v>
      </c>
      <c r="B25" s="94"/>
      <c r="C25" s="95"/>
      <c r="D25" s="32"/>
      <c r="E25" s="18"/>
      <c r="F25" s="12"/>
      <c r="G25" s="12"/>
      <c r="H25" s="13"/>
      <c r="I25" s="12"/>
      <c r="J25" s="12"/>
      <c r="K25" s="12"/>
      <c r="L25" s="12"/>
      <c r="M25" s="12"/>
      <c r="N25" s="12"/>
      <c r="O25" s="14"/>
      <c r="P25" s="14"/>
      <c r="Q25" s="12"/>
      <c r="R25" s="15"/>
    </row>
    <row r="26" spans="1:18" x14ac:dyDescent="0.25">
      <c r="A26" s="37" t="s">
        <v>60</v>
      </c>
      <c r="B26" s="94">
        <v>0</v>
      </c>
      <c r="C26" s="95"/>
      <c r="D26" s="32">
        <v>0</v>
      </c>
      <c r="E26" s="18"/>
      <c r="F26" s="12"/>
      <c r="G26" s="12"/>
      <c r="H26" s="13"/>
      <c r="I26" s="12"/>
      <c r="J26" s="12"/>
      <c r="K26" s="12"/>
      <c r="L26" s="12"/>
      <c r="M26" s="12"/>
      <c r="N26" s="12"/>
      <c r="O26" s="14"/>
      <c r="P26" s="14"/>
      <c r="Q26" s="12"/>
      <c r="R26" s="15"/>
    </row>
    <row r="27" spans="1:18" x14ac:dyDescent="0.25">
      <c r="A27" s="37" t="s">
        <v>61</v>
      </c>
      <c r="B27" s="94">
        <v>0</v>
      </c>
      <c r="C27" s="95"/>
      <c r="D27" s="32">
        <v>0</v>
      </c>
      <c r="E27" s="18"/>
      <c r="F27" s="12"/>
      <c r="G27" s="12"/>
      <c r="H27" s="12"/>
      <c r="I27" s="12"/>
      <c r="J27" s="12"/>
      <c r="K27" s="12"/>
      <c r="L27" s="12"/>
      <c r="M27" s="12"/>
      <c r="N27" s="12"/>
      <c r="O27" s="14"/>
      <c r="P27" s="14"/>
      <c r="Q27" s="12"/>
      <c r="R27" s="15"/>
    </row>
    <row r="28" spans="1:18" ht="20.25" x14ac:dyDescent="0.25">
      <c r="A28" s="37" t="s">
        <v>11</v>
      </c>
      <c r="B28" s="94">
        <v>0</v>
      </c>
      <c r="C28" s="95"/>
      <c r="D28" s="32">
        <v>0</v>
      </c>
      <c r="E28" s="18"/>
      <c r="F28" s="12"/>
      <c r="G28" s="12"/>
      <c r="H28" s="12"/>
      <c r="I28" s="12"/>
      <c r="J28" s="12"/>
      <c r="K28" s="12"/>
      <c r="L28" s="12"/>
      <c r="M28" s="12"/>
      <c r="N28" s="12"/>
      <c r="O28" s="14"/>
      <c r="P28" s="14"/>
      <c r="Q28" s="12"/>
      <c r="R28" s="15"/>
    </row>
    <row r="29" spans="1:18" x14ac:dyDescent="0.25">
      <c r="A29" s="19" t="s">
        <v>1</v>
      </c>
      <c r="B29" s="92">
        <f>SUM(B14:B28)</f>
        <v>154003.65</v>
      </c>
      <c r="C29" s="93"/>
      <c r="D29" s="20">
        <f>SUM(D14:D28)</f>
        <v>150523.63</v>
      </c>
      <c r="E29" s="20"/>
      <c r="F29" s="20">
        <f t="shared" ref="F29:R29" si="1">SUM(F14:F28)</f>
        <v>9897.1500000000015</v>
      </c>
      <c r="G29" s="20">
        <f t="shared" si="1"/>
        <v>11559.658240000002</v>
      </c>
      <c r="H29" s="20">
        <f t="shared" si="1"/>
        <v>11216.77</v>
      </c>
      <c r="I29" s="20">
        <f t="shared" si="1"/>
        <v>5000</v>
      </c>
      <c r="J29" s="20">
        <f t="shared" si="1"/>
        <v>31993.462</v>
      </c>
      <c r="K29" s="20">
        <f t="shared" si="1"/>
        <v>11211.177120000002</v>
      </c>
      <c r="L29" s="20">
        <f t="shared" si="1"/>
        <v>23753.160000000003</v>
      </c>
      <c r="M29" s="20">
        <f t="shared" si="1"/>
        <v>12630.81</v>
      </c>
      <c r="N29" s="20">
        <f t="shared" si="1"/>
        <v>0</v>
      </c>
      <c r="O29" s="20">
        <f t="shared" si="1"/>
        <v>0</v>
      </c>
      <c r="P29" s="20">
        <f t="shared" si="1"/>
        <v>0</v>
      </c>
      <c r="Q29" s="20">
        <f t="shared" si="1"/>
        <v>9897.1500000000015</v>
      </c>
      <c r="R29" s="21">
        <f t="shared" si="1"/>
        <v>127159.33736</v>
      </c>
    </row>
    <row r="30" spans="1:18" x14ac:dyDescent="0.25">
      <c r="A30" s="33"/>
      <c r="B30" s="100"/>
      <c r="C30" s="100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7" t="s">
        <v>52</v>
      </c>
      <c r="Q30" s="99">
        <f>E12+D29-R29</f>
        <v>-406261.45443999988</v>
      </c>
      <c r="R30" s="99"/>
    </row>
    <row r="31" spans="1:18" x14ac:dyDescent="0.25">
      <c r="F31" s="5"/>
    </row>
    <row r="32" spans="1:18" x14ac:dyDescent="0.25">
      <c r="K32" s="35" t="s">
        <v>21</v>
      </c>
      <c r="L32" s="35">
        <v>7287.83</v>
      </c>
      <c r="M32" s="35" t="s">
        <v>63</v>
      </c>
      <c r="N32" s="35">
        <v>5342.98</v>
      </c>
      <c r="O32" s="35" t="s">
        <v>64</v>
      </c>
      <c r="P32" s="35">
        <v>0</v>
      </c>
      <c r="Q32" s="36" t="s">
        <v>23</v>
      </c>
      <c r="R32" s="5"/>
    </row>
    <row r="33" spans="3:18" x14ac:dyDescent="0.25">
      <c r="G33" s="5"/>
      <c r="K33" s="35" t="s">
        <v>3</v>
      </c>
      <c r="L33" s="35"/>
      <c r="M33" s="35" t="s">
        <v>63</v>
      </c>
      <c r="N33" s="35"/>
      <c r="O33" s="35" t="s">
        <v>64</v>
      </c>
      <c r="P33" s="35">
        <v>0</v>
      </c>
      <c r="Q33" s="36" t="s">
        <v>23</v>
      </c>
      <c r="R33" s="5"/>
    </row>
    <row r="34" spans="3:18" x14ac:dyDescent="0.25">
      <c r="I34" s="5"/>
      <c r="K34" s="35" t="s">
        <v>10</v>
      </c>
      <c r="L34" s="35"/>
      <c r="M34" s="35" t="s">
        <v>63</v>
      </c>
      <c r="N34" s="35"/>
      <c r="O34" s="35" t="s">
        <v>64</v>
      </c>
      <c r="P34" s="35">
        <v>0</v>
      </c>
      <c r="Q34" s="36" t="s">
        <v>23</v>
      </c>
      <c r="R34" s="5"/>
    </row>
    <row r="35" spans="3:18" x14ac:dyDescent="0.25">
      <c r="E35" s="41"/>
      <c r="K35" s="35" t="s">
        <v>12</v>
      </c>
      <c r="L35" s="35"/>
      <c r="M35" s="35" t="s">
        <v>63</v>
      </c>
      <c r="N35" s="35"/>
      <c r="O35" s="35" t="s">
        <v>64</v>
      </c>
      <c r="P35" s="35">
        <v>0</v>
      </c>
      <c r="Q35" s="36" t="s">
        <v>23</v>
      </c>
      <c r="R35" s="5"/>
    </row>
    <row r="36" spans="3:18" x14ac:dyDescent="0.25">
      <c r="G36" s="41"/>
      <c r="K36" s="35" t="s">
        <v>13</v>
      </c>
      <c r="L36" s="35"/>
      <c r="M36" s="35" t="s">
        <v>63</v>
      </c>
      <c r="N36" s="35"/>
      <c r="O36" s="35" t="s">
        <v>64</v>
      </c>
      <c r="P36" s="35">
        <v>0</v>
      </c>
      <c r="Q36" s="36" t="s">
        <v>23</v>
      </c>
      <c r="R36" s="5"/>
    </row>
    <row r="37" spans="3:18" x14ac:dyDescent="0.25">
      <c r="F37" s="41"/>
      <c r="G37" s="41"/>
      <c r="K37" s="35" t="s">
        <v>14</v>
      </c>
      <c r="L37" s="35"/>
      <c r="M37" s="35" t="s">
        <v>63</v>
      </c>
      <c r="N37" s="35"/>
      <c r="O37" s="35" t="s">
        <v>64</v>
      </c>
      <c r="P37" s="35">
        <v>0</v>
      </c>
      <c r="Q37" s="36" t="s">
        <v>23</v>
      </c>
      <c r="R37" s="5"/>
    </row>
    <row r="38" spans="3:18" x14ac:dyDescent="0.25">
      <c r="K38" s="35" t="s">
        <v>15</v>
      </c>
      <c r="L38" s="35"/>
      <c r="M38" s="35" t="s">
        <v>63</v>
      </c>
      <c r="N38" s="35"/>
      <c r="O38" s="35" t="s">
        <v>64</v>
      </c>
      <c r="P38" s="35">
        <v>0</v>
      </c>
      <c r="Q38" s="36" t="s">
        <v>23</v>
      </c>
      <c r="R38" s="5"/>
    </row>
    <row r="39" spans="3:18" x14ac:dyDescent="0.25">
      <c r="K39" s="35" t="s">
        <v>16</v>
      </c>
      <c r="L39" s="35"/>
      <c r="M39" s="35" t="s">
        <v>63</v>
      </c>
      <c r="N39" s="35"/>
      <c r="O39" s="35" t="s">
        <v>64</v>
      </c>
      <c r="P39" s="35">
        <v>0</v>
      </c>
      <c r="Q39" s="36" t="s">
        <v>23</v>
      </c>
      <c r="R39" s="5"/>
    </row>
    <row r="40" spans="3:18" x14ac:dyDescent="0.25">
      <c r="C40" s="5"/>
      <c r="K40" s="35" t="s">
        <v>17</v>
      </c>
      <c r="L40" s="35"/>
      <c r="M40" s="35" t="s">
        <v>63</v>
      </c>
      <c r="N40" s="35"/>
      <c r="O40" s="35" t="s">
        <v>64</v>
      </c>
      <c r="P40" s="35">
        <v>0</v>
      </c>
      <c r="Q40" s="36" t="s">
        <v>23</v>
      </c>
    </row>
    <row r="41" spans="3:18" x14ac:dyDescent="0.25">
      <c r="K41" s="35" t="s">
        <v>18</v>
      </c>
      <c r="L41" s="35"/>
      <c r="M41" s="35" t="s">
        <v>63</v>
      </c>
      <c r="N41" s="35"/>
      <c r="O41" s="35" t="s">
        <v>64</v>
      </c>
      <c r="P41" s="35">
        <v>0</v>
      </c>
      <c r="Q41" s="36" t="s">
        <v>23</v>
      </c>
    </row>
    <row r="42" spans="3:18" x14ac:dyDescent="0.25">
      <c r="K42" s="35" t="s">
        <v>19</v>
      </c>
      <c r="L42" s="35"/>
      <c r="M42" s="35" t="s">
        <v>63</v>
      </c>
      <c r="N42" s="35"/>
      <c r="O42" s="35" t="s">
        <v>64</v>
      </c>
      <c r="P42" s="35">
        <v>0</v>
      </c>
      <c r="Q42" s="36" t="s">
        <v>23</v>
      </c>
    </row>
    <row r="43" spans="3:18" x14ac:dyDescent="0.25">
      <c r="K43" s="35" t="s">
        <v>20</v>
      </c>
      <c r="L43" s="35"/>
      <c r="M43" s="35" t="s">
        <v>63</v>
      </c>
      <c r="N43" s="35"/>
      <c r="O43" s="35" t="s">
        <v>64</v>
      </c>
      <c r="P43" s="35">
        <v>0</v>
      </c>
      <c r="Q43" s="36" t="s">
        <v>23</v>
      </c>
    </row>
  </sheetData>
  <mergeCells count="47">
    <mergeCell ref="A2:R2"/>
    <mergeCell ref="A3:R3"/>
    <mergeCell ref="A4:E4"/>
    <mergeCell ref="F4:Q4"/>
    <mergeCell ref="B5:E5"/>
    <mergeCell ref="F5:N5"/>
    <mergeCell ref="O5:P6"/>
    <mergeCell ref="Q5:Q7"/>
    <mergeCell ref="R5:R7"/>
    <mergeCell ref="B6:B7"/>
    <mergeCell ref="M6:N6"/>
    <mergeCell ref="B13:C13"/>
    <mergeCell ref="I6:I7"/>
    <mergeCell ref="J6:J7"/>
    <mergeCell ref="K6:K7"/>
    <mergeCell ref="L6:L7"/>
    <mergeCell ref="A9:D9"/>
    <mergeCell ref="F9:N9"/>
    <mergeCell ref="C6:C7"/>
    <mergeCell ref="D6:D7"/>
    <mergeCell ref="E6:E7"/>
    <mergeCell ref="F6:F7"/>
    <mergeCell ref="G6:G7"/>
    <mergeCell ref="H6:H7"/>
    <mergeCell ref="O9:P9"/>
    <mergeCell ref="A10:E10"/>
    <mergeCell ref="A11:E11"/>
    <mergeCell ref="F11:R11"/>
    <mergeCell ref="A12:D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Q30:R30"/>
    <mergeCell ref="B26:C26"/>
    <mergeCell ref="B27:C27"/>
    <mergeCell ref="B28:C28"/>
    <mergeCell ref="B29:C29"/>
    <mergeCell ref="B30:C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Q13"/>
  <sheetViews>
    <sheetView workbookViewId="0">
      <selection activeCell="C25" sqref="C25"/>
    </sheetView>
  </sheetViews>
  <sheetFormatPr defaultRowHeight="15" x14ac:dyDescent="0.25"/>
  <sheetData>
    <row r="3" spans="1:17" ht="15.75" x14ac:dyDescent="0.25">
      <c r="A3" s="86" t="s">
        <v>67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2"/>
    </row>
    <row r="4" spans="1:17" ht="45" x14ac:dyDescent="0.25">
      <c r="A4" s="3" t="s">
        <v>4</v>
      </c>
      <c r="B4" s="61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  <c r="O4" s="1" t="s">
        <v>5</v>
      </c>
      <c r="P4" s="1" t="s">
        <v>6</v>
      </c>
      <c r="Q4" s="4" t="s">
        <v>7</v>
      </c>
    </row>
    <row r="5" spans="1:17" x14ac:dyDescent="0.25">
      <c r="A5" s="6" t="s">
        <v>21</v>
      </c>
      <c r="B5" s="87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9"/>
      <c r="O5" s="40"/>
      <c r="P5" s="39"/>
      <c r="Q5" s="4"/>
    </row>
    <row r="6" spans="1:17" ht="14.45" x14ac:dyDescent="0.3">
      <c r="A6" s="6"/>
      <c r="B6" s="87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9"/>
      <c r="O6" s="40"/>
      <c r="P6" s="39"/>
      <c r="Q6" s="4"/>
    </row>
    <row r="7" spans="1:17" ht="14.45" x14ac:dyDescent="0.3">
      <c r="A7" s="6"/>
      <c r="B7" s="87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9"/>
      <c r="O7" s="40"/>
      <c r="P7" s="39"/>
      <c r="Q7" s="4"/>
    </row>
    <row r="8" spans="1:17" x14ac:dyDescent="0.25">
      <c r="A8" s="38" t="s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 t="s">
        <v>9</v>
      </c>
      <c r="Q8" s="38">
        <v>6.8150000000000004</v>
      </c>
    </row>
    <row r="9" spans="1:17" ht="14.45" x14ac:dyDescent="0.3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50"/>
    </row>
    <row r="10" spans="1:17" x14ac:dyDescent="0.25">
      <c r="G10" s="22" t="s">
        <v>53</v>
      </c>
    </row>
    <row r="13" spans="1:17" x14ac:dyDescent="0.25">
      <c r="G13" s="22" t="s">
        <v>54</v>
      </c>
      <c r="H13" s="22" t="s">
        <v>55</v>
      </c>
    </row>
  </sheetData>
  <mergeCells count="5">
    <mergeCell ref="A3:P3"/>
    <mergeCell ref="B4:N4"/>
    <mergeCell ref="B5:N5"/>
    <mergeCell ref="B6:N6"/>
    <mergeCell ref="B7:N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2025</vt:lpstr>
      <vt:lpstr>работы 2025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2025-03-20T07:05:22Z</dcterms:modified>
</cp:coreProperties>
</file>