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570"/>
  </bookViews>
  <sheets>
    <sheet name="2025" sheetId="23" r:id="rId1"/>
    <sheet name="работы 2025" sheetId="24" r:id="rId2"/>
  </sheets>
  <calcPr calcId="145621"/>
</workbook>
</file>

<file path=xl/calcChain.xml><?xml version="1.0" encoding="utf-8"?>
<calcChain xmlns="http://schemas.openxmlformats.org/spreadsheetml/2006/main">
  <c r="M14" i="23" l="1"/>
  <c r="Q27" i="23" l="1"/>
  <c r="P27" i="23"/>
  <c r="L27" i="23"/>
  <c r="K27" i="23"/>
  <c r="J27" i="23"/>
  <c r="I27" i="23"/>
  <c r="G27" i="23"/>
  <c r="F27" i="23"/>
  <c r="B27" i="23"/>
  <c r="D27" i="23"/>
  <c r="H27" i="23"/>
  <c r="R14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R8" i="23"/>
  <c r="R10" i="23" l="1"/>
  <c r="O27" i="23"/>
  <c r="N27" i="23"/>
  <c r="R27" i="23"/>
  <c r="Q28" i="23" s="1"/>
  <c r="M27" i="23"/>
</calcChain>
</file>

<file path=xl/sharedStrings.xml><?xml version="1.0" encoding="utf-8"?>
<sst xmlns="http://schemas.openxmlformats.org/spreadsheetml/2006/main" count="96" uniqueCount="66">
  <si>
    <t>Содержание</t>
  </si>
  <si>
    <t>ремонт</t>
  </si>
  <si>
    <t>итого</t>
  </si>
  <si>
    <t>Месяц</t>
  </si>
  <si>
    <t>ед. изм.</t>
  </si>
  <si>
    <t>кол-во</t>
  </si>
  <si>
    <t>ИТОГО</t>
  </si>
  <si>
    <t>март</t>
  </si>
  <si>
    <t>февраль</t>
  </si>
  <si>
    <t>тыс.руб.</t>
  </si>
  <si>
    <t>май</t>
  </si>
  <si>
    <t>июль</t>
  </si>
  <si>
    <t>август</t>
  </si>
  <si>
    <t>сентябрь</t>
  </si>
  <si>
    <t>октябрь</t>
  </si>
  <si>
    <t>ноябрь</t>
  </si>
  <si>
    <t>декабрь</t>
  </si>
  <si>
    <t>апрель</t>
  </si>
  <si>
    <t>июнь</t>
  </si>
  <si>
    <t>январь</t>
  </si>
  <si>
    <t>Место провед-я работ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</si>
  <si>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</si>
  <si>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</si>
  <si>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</si>
  <si>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</si>
  <si>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</si>
  <si>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</si>
  <si>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</si>
  <si>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</si>
  <si>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</si>
  <si>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</si>
  <si>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</si>
  <si>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</si>
  <si>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</si>
  <si>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</si>
  <si>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</si>
  <si>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</si>
  <si>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</si>
  <si>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</si>
  <si>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</si>
  <si>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</si>
  <si>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</si>
  <si>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</si>
  <si>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</si>
  <si>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</si>
  <si>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</si>
  <si>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</si>
  <si>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</si>
  <si>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ИТОГО: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</si>
  <si>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</si>
  <si>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</si>
  <si>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</si>
  <si>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начислено</t>
  </si>
  <si>
    <t>долг</t>
  </si>
  <si>
    <t xml:space="preserve"> управле-ние</t>
  </si>
  <si>
    <t>работы по содержанию помещений, входящих в состав общего имущества, уборка подъездов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</si>
  <si>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</si>
  <si>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</si>
  <si>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</si>
  <si>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>х/в</t>
  </si>
  <si>
    <t>эл-во</t>
  </si>
  <si>
    <t>Работы по уборке придомовой территории</t>
  </si>
  <si>
    <t>общехозяйственные расходы</t>
  </si>
  <si>
    <t>Вымпелком</t>
  </si>
  <si>
    <t>Перечень выполненных работ по сметам за 2025 год по дому Калинина 148/1</t>
  </si>
  <si>
    <t>Информация о доходах и расходах по дому __Калинина 148/1__на 2025год.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</si>
</sst>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_р_.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sz val="6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6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0" fillId="0" borderId="3" xfId="0" applyBorder="1"/>
    <xf numFmtId="4" fontId="0" fillId="0" borderId="0" xfId="0" applyNumberFormat="1"/>
    <xf numFmtId="0" fontId="0" fillId="0" borderId="3" xfId="0" applyBorder="1" applyAlignment="1">
      <alignment wrapText="1"/>
    </xf>
    <xf numFmtId="165" fontId="0" fillId="0" borderId="0" xfId="0" applyNumberFormat="1"/>
    <xf numFmtId="165" fontId="0" fillId="0" borderId="3" xfId="0" applyNumberFormat="1" applyBorder="1" applyAlignment="1">
      <alignment horizontal="right" wrapText="1"/>
    </xf>
    <xf numFmtId="0" fontId="1" fillId="7" borderId="12" xfId="0" applyFont="1" applyFill="1" applyBorder="1"/>
    <xf numFmtId="0" fontId="1" fillId="7" borderId="12" xfId="0" applyFont="1" applyFill="1" applyBorder="1" applyAlignment="1">
      <alignment wrapText="1"/>
    </xf>
    <xf numFmtId="2" fontId="9" fillId="7" borderId="12" xfId="0" applyNumberFormat="1" applyFont="1" applyFill="1" applyBorder="1"/>
    <xf numFmtId="2" fontId="9" fillId="0" borderId="5" xfId="0" applyNumberFormat="1" applyFont="1" applyBorder="1" applyAlignment="1">
      <alignment horizontal="center" vertical="top" wrapText="1"/>
    </xf>
    <xf numFmtId="4" fontId="7" fillId="7" borderId="3" xfId="0" applyNumberFormat="1" applyFont="1" applyFill="1" applyBorder="1" applyAlignment="1">
      <alignment horizontal="center"/>
    </xf>
    <xf numFmtId="2" fontId="2" fillId="8" borderId="5" xfId="0" applyNumberFormat="1" applyFont="1" applyFill="1" applyBorder="1" applyAlignment="1">
      <alignment horizontal="center" vertical="top" wrapText="1"/>
    </xf>
    <xf numFmtId="4" fontId="2" fillId="7" borderId="3" xfId="0" applyNumberFormat="1" applyFont="1" applyFill="1" applyBorder="1"/>
    <xf numFmtId="2" fontId="2" fillId="5" borderId="11" xfId="0" applyNumberFormat="1" applyFont="1" applyFill="1" applyBorder="1" applyAlignment="1">
      <alignment horizontal="center" vertical="top" wrapText="1"/>
    </xf>
    <xf numFmtId="17" fontId="7" fillId="10" borderId="3" xfId="0" applyNumberFormat="1" applyFont="1" applyFill="1" applyBorder="1" applyAlignment="1">
      <alignment horizontal="left"/>
    </xf>
    <xf numFmtId="165" fontId="2" fillId="5" borderId="3" xfId="0" applyNumberFormat="1" applyFont="1" applyFill="1" applyBorder="1"/>
    <xf numFmtId="165" fontId="2" fillId="5" borderId="5" xfId="0" applyNumberFormat="1" applyFont="1" applyFill="1" applyBorder="1"/>
    <xf numFmtId="4" fontId="2" fillId="5" borderId="3" xfId="0" applyNumberFormat="1" applyFont="1" applyFill="1" applyBorder="1"/>
    <xf numFmtId="0" fontId="7" fillId="6" borderId="3" xfId="0" applyFont="1" applyFill="1" applyBorder="1"/>
    <xf numFmtId="165" fontId="2" fillId="6" borderId="3" xfId="0" applyNumberFormat="1" applyFont="1" applyFill="1" applyBorder="1"/>
    <xf numFmtId="4" fontId="9" fillId="6" borderId="3" xfId="0" applyNumberFormat="1" applyFont="1" applyFill="1" applyBorder="1"/>
    <xf numFmtId="165" fontId="2" fillId="4" borderId="3" xfId="0" applyNumberFormat="1" applyFont="1" applyFill="1" applyBorder="1"/>
    <xf numFmtId="0" fontId="7" fillId="0" borderId="0" xfId="0" applyFont="1"/>
    <xf numFmtId="165" fontId="2" fillId="0" borderId="0" xfId="0" applyNumberFormat="1" applyFont="1"/>
    <xf numFmtId="2" fontId="9" fillId="0" borderId="3" xfId="0" applyNumberFormat="1" applyFont="1" applyBorder="1" applyAlignment="1">
      <alignment vertical="top" wrapText="1"/>
    </xf>
    <xf numFmtId="0" fontId="11" fillId="0" borderId="0" xfId="0" applyFont="1"/>
    <xf numFmtId="165" fontId="3" fillId="6" borderId="3" xfId="0" applyNumberFormat="1" applyFont="1" applyFill="1" applyBorder="1"/>
    <xf numFmtId="2" fontId="2" fillId="0" borderId="5" xfId="0" applyNumberFormat="1" applyFont="1" applyBorder="1" applyAlignment="1">
      <alignment vertical="top" textRotation="90" wrapText="1"/>
    </xf>
    <xf numFmtId="2" fontId="2" fillId="0" borderId="5" xfId="0" applyNumberFormat="1" applyFont="1" applyBorder="1" applyAlignment="1">
      <alignment horizontal="center" vertical="top"/>
    </xf>
    <xf numFmtId="0" fontId="1" fillId="7" borderId="3" xfId="0" applyFont="1" applyFill="1" applyBorder="1" applyAlignment="1">
      <alignment horizontal="center" wrapText="1"/>
    </xf>
    <xf numFmtId="0" fontId="2" fillId="12" borderId="7" xfId="0" applyFont="1" applyFill="1" applyBorder="1" applyAlignment="1">
      <alignment horizontal="center" wrapText="1"/>
    </xf>
    <xf numFmtId="4" fontId="2" fillId="4" borderId="3" xfId="0" applyNumberFormat="1" applyFont="1" applyFill="1" applyBorder="1"/>
    <xf numFmtId="165" fontId="3" fillId="12" borderId="3" xfId="0" applyNumberFormat="1" applyFont="1" applyFill="1" applyBorder="1"/>
    <xf numFmtId="165" fontId="3" fillId="8" borderId="3" xfId="0" applyNumberFormat="1" applyFont="1" applyFill="1" applyBorder="1"/>
    <xf numFmtId="165" fontId="10" fillId="0" borderId="0" xfId="0" applyNumberFormat="1" applyFont="1"/>
    <xf numFmtId="165" fontId="12" fillId="6" borderId="3" xfId="0" applyNumberFormat="1" applyFont="1" applyFill="1" applyBorder="1"/>
    <xf numFmtId="165" fontId="2" fillId="5" borderId="0" xfId="0" applyNumberFormat="1" applyFont="1" applyFill="1"/>
    <xf numFmtId="17" fontId="2" fillId="3" borderId="3" xfId="0" applyNumberFormat="1" applyFont="1" applyFill="1" applyBorder="1" applyAlignment="1">
      <alignment horizontal="left" wrapText="1"/>
    </xf>
    <xf numFmtId="0" fontId="5" fillId="3" borderId="0" xfId="0" applyFont="1" applyFill="1"/>
    <xf numFmtId="2" fontId="7" fillId="0" borderId="3" xfId="0" applyNumberFormat="1" applyFont="1" applyBorder="1" applyAlignment="1">
      <alignment vertical="top"/>
    </xf>
    <xf numFmtId="0" fontId="13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5" fillId="7" borderId="3" xfId="0" applyFont="1" applyFill="1" applyBorder="1" applyAlignment="1">
      <alignment wrapText="1"/>
    </xf>
    <xf numFmtId="2" fontId="2" fillId="0" borderId="3" xfId="0" applyNumberFormat="1" applyFont="1" applyBorder="1" applyAlignment="1">
      <alignment horizontal="right" vertical="top" wrapText="1"/>
    </xf>
    <xf numFmtId="165" fontId="11" fillId="0" borderId="0" xfId="0" applyNumberFormat="1" applyFont="1"/>
    <xf numFmtId="2" fontId="2" fillId="0" borderId="1" xfId="0" applyNumberFormat="1" applyFont="1" applyBorder="1" applyAlignment="1">
      <alignment horizontal="left" vertical="top" textRotation="90" wrapText="1"/>
    </xf>
    <xf numFmtId="2" fontId="1" fillId="5" borderId="4" xfId="0" applyNumberFormat="1" applyFont="1" applyFill="1" applyBorder="1" applyAlignment="1">
      <alignment horizontal="center" vertical="top" wrapText="1"/>
    </xf>
    <xf numFmtId="2" fontId="2" fillId="5" borderId="6" xfId="0" applyNumberFormat="1" applyFont="1" applyFill="1" applyBorder="1" applyAlignment="1">
      <alignment horizontal="center" vertical="top" wrapText="1"/>
    </xf>
    <xf numFmtId="2" fontId="2" fillId="5" borderId="7" xfId="0" applyNumberFormat="1" applyFont="1" applyFill="1" applyBorder="1" applyAlignment="1">
      <alignment horizontal="center" vertical="top"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4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  <xf numFmtId="2" fontId="0" fillId="0" borderId="7" xfId="0" applyNumberFormat="1" applyBorder="1" applyAlignment="1">
      <alignment horizontal="left" wrapText="1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left" wrapText="1"/>
    </xf>
    <xf numFmtId="2" fontId="9" fillId="0" borderId="10" xfId="0" applyNumberFormat="1" applyFont="1" applyBorder="1" applyAlignment="1">
      <alignment horizontal="left" wrapText="1"/>
    </xf>
    <xf numFmtId="2" fontId="9" fillId="0" borderId="13" xfId="0" applyNumberFormat="1" applyFont="1" applyBorder="1" applyAlignment="1">
      <alignment horizontal="left" wrapText="1"/>
    </xf>
    <xf numFmtId="2" fontId="9" fillId="0" borderId="14" xfId="0" applyNumberFormat="1" applyFont="1" applyBorder="1" applyAlignment="1">
      <alignment horizontal="left" wrapText="1"/>
    </xf>
    <xf numFmtId="2" fontId="9" fillId="0" borderId="1" xfId="0" applyNumberFormat="1" applyFont="1" applyBorder="1" applyAlignment="1">
      <alignment horizontal="left" textRotation="90" wrapText="1"/>
    </xf>
    <xf numFmtId="2" fontId="9" fillId="0" borderId="2" xfId="0" applyNumberFormat="1" applyFont="1" applyBorder="1" applyAlignment="1">
      <alignment horizontal="left" textRotation="90" wrapText="1"/>
    </xf>
    <xf numFmtId="2" fontId="9" fillId="0" borderId="5" xfId="0" applyNumberFormat="1" applyFont="1" applyBorder="1" applyAlignment="1">
      <alignment horizontal="left" textRotation="90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2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0" fontId="1" fillId="8" borderId="4" xfId="0" applyFont="1" applyFill="1" applyBorder="1" applyAlignment="1">
      <alignment horizontal="center" wrapText="1"/>
    </xf>
    <xf numFmtId="0" fontId="1" fillId="8" borderId="6" xfId="0" applyFont="1" applyFill="1" applyBorder="1" applyAlignment="1">
      <alignment horizontal="center" wrapText="1"/>
    </xf>
    <xf numFmtId="0" fontId="1" fillId="8" borderId="7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2" fillId="0" borderId="5" xfId="0" applyNumberFormat="1" applyFont="1" applyBorder="1" applyAlignment="1">
      <alignment horizontal="left" vertical="top" textRotation="90" wrapText="1"/>
    </xf>
    <xf numFmtId="2" fontId="7" fillId="0" borderId="1" xfId="0" applyNumberFormat="1" applyFont="1" applyBorder="1" applyAlignment="1">
      <alignment horizontal="center" wrapText="1"/>
    </xf>
    <xf numFmtId="2" fontId="7" fillId="0" borderId="5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center" vertical="top" wrapText="1"/>
    </xf>
    <xf numFmtId="2" fontId="9" fillId="0" borderId="7" xfId="0" applyNumberFormat="1" applyFont="1" applyBorder="1" applyAlignment="1">
      <alignment horizontal="center" vertical="top" wrapText="1"/>
    </xf>
    <xf numFmtId="2" fontId="1" fillId="5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65" fontId="2" fillId="11" borderId="4" xfId="0" applyNumberFormat="1" applyFont="1" applyFill="1" applyBorder="1" applyAlignment="1">
      <alignment horizontal="center"/>
    </xf>
    <xf numFmtId="165" fontId="2" fillId="11" borderId="7" xfId="0" applyNumberFormat="1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center" wrapText="1"/>
    </xf>
    <xf numFmtId="2" fontId="1" fillId="5" borderId="6" xfId="0" applyNumberFormat="1" applyFont="1" applyFill="1" applyBorder="1" applyAlignment="1">
      <alignment horizontal="center" vertical="top" wrapText="1"/>
    </xf>
    <xf numFmtId="2" fontId="1" fillId="5" borderId="7" xfId="0" applyNumberFormat="1" applyFont="1" applyFill="1" applyBorder="1" applyAlignment="1">
      <alignment horizontal="center" vertical="top" wrapText="1"/>
    </xf>
    <xf numFmtId="0" fontId="2" fillId="9" borderId="3" xfId="0" applyFont="1" applyFill="1" applyBorder="1" applyAlignment="1">
      <alignment horizontal="center" wrapText="1"/>
    </xf>
    <xf numFmtId="0" fontId="0" fillId="11" borderId="7" xfId="0" applyFill="1" applyBorder="1"/>
    <xf numFmtId="165" fontId="2" fillId="6" borderId="4" xfId="0" applyNumberFormat="1" applyFont="1" applyFill="1" applyBorder="1" applyAlignment="1">
      <alignment horizontal="center"/>
    </xf>
    <xf numFmtId="165" fontId="2" fillId="6" borderId="7" xfId="0" applyNumberFormat="1" applyFont="1" applyFill="1" applyBorder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0" fontId="2" fillId="7" borderId="6" xfId="0" applyFont="1" applyFill="1" applyBorder="1" applyAlignment="1">
      <alignment horizontal="center" wrapText="1"/>
    </xf>
    <xf numFmtId="0" fontId="2" fillId="7" borderId="7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top" textRotation="90" wrapText="1"/>
    </xf>
    <xf numFmtId="2" fontId="2" fillId="0" borderId="5" xfId="0" applyNumberFormat="1" applyFont="1" applyBorder="1" applyAlignment="1">
      <alignment horizontal="center" vertical="top" textRotation="90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41"/>
  <sheetViews>
    <sheetView tabSelected="1" workbookViewId="0">
      <selection activeCell="F28" sqref="E28:F29"/>
    </sheetView>
  </sheetViews>
  <sheetFormatPr defaultRowHeight="15" x14ac:dyDescent="0.25"/>
  <sheetData>
    <row r="2" spans="1:18" ht="15.75" x14ac:dyDescent="0.25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14.45" x14ac:dyDescent="0.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18" x14ac:dyDescent="0.25">
      <c r="A4" s="60"/>
      <c r="B4" s="92"/>
      <c r="C4" s="92"/>
      <c r="D4" s="92"/>
      <c r="E4" s="93"/>
      <c r="F4" s="90" t="s">
        <v>21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2"/>
      <c r="R4" s="1"/>
    </row>
    <row r="5" spans="1:18" x14ac:dyDescent="0.25">
      <c r="A5" s="6"/>
      <c r="B5" s="94" t="s">
        <v>22</v>
      </c>
      <c r="C5" s="95"/>
      <c r="D5" s="95"/>
      <c r="E5" s="96"/>
      <c r="F5" s="63" t="s">
        <v>0</v>
      </c>
      <c r="G5" s="64"/>
      <c r="H5" s="64"/>
      <c r="I5" s="64"/>
      <c r="J5" s="64"/>
      <c r="K5" s="64"/>
      <c r="L5" s="64"/>
      <c r="M5" s="64"/>
      <c r="N5" s="64"/>
      <c r="O5" s="65" t="s">
        <v>23</v>
      </c>
      <c r="P5" s="66"/>
      <c r="Q5" s="69" t="s">
        <v>24</v>
      </c>
      <c r="R5" s="72" t="s">
        <v>6</v>
      </c>
    </row>
    <row r="6" spans="1:18" x14ac:dyDescent="0.25">
      <c r="A6" s="7"/>
      <c r="B6" s="75" t="s">
        <v>25</v>
      </c>
      <c r="C6" s="75" t="s">
        <v>1</v>
      </c>
      <c r="D6" s="75" t="s">
        <v>54</v>
      </c>
      <c r="E6" s="82" t="s">
        <v>2</v>
      </c>
      <c r="F6" s="80" t="s">
        <v>26</v>
      </c>
      <c r="G6" s="80" t="s">
        <v>61</v>
      </c>
      <c r="H6" s="80" t="s">
        <v>27</v>
      </c>
      <c r="I6" s="80" t="s">
        <v>28</v>
      </c>
      <c r="J6" s="80" t="s">
        <v>29</v>
      </c>
      <c r="K6" s="113" t="s">
        <v>55</v>
      </c>
      <c r="L6" s="80" t="s">
        <v>62</v>
      </c>
      <c r="M6" s="84" t="s">
        <v>30</v>
      </c>
      <c r="N6" s="86"/>
      <c r="O6" s="67"/>
      <c r="P6" s="68"/>
      <c r="Q6" s="70"/>
      <c r="R6" s="73"/>
    </row>
    <row r="7" spans="1:18" ht="129.75" x14ac:dyDescent="0.25">
      <c r="A7" s="8"/>
      <c r="B7" s="76"/>
      <c r="C7" s="76"/>
      <c r="D7" s="76"/>
      <c r="E7" s="83"/>
      <c r="F7" s="81"/>
      <c r="G7" s="81"/>
      <c r="H7" s="81"/>
      <c r="I7" s="81"/>
      <c r="J7" s="81"/>
      <c r="K7" s="114"/>
      <c r="L7" s="81"/>
      <c r="M7" s="27" t="s">
        <v>56</v>
      </c>
      <c r="N7" s="27" t="s">
        <v>58</v>
      </c>
      <c r="O7" s="45" t="s">
        <v>31</v>
      </c>
      <c r="P7" s="45" t="s">
        <v>32</v>
      </c>
      <c r="Q7" s="71"/>
      <c r="R7" s="74"/>
    </row>
    <row r="8" spans="1:18" x14ac:dyDescent="0.25">
      <c r="A8" s="42" t="s">
        <v>57</v>
      </c>
      <c r="B8" s="28"/>
      <c r="C8" s="39"/>
      <c r="D8" s="39"/>
      <c r="E8" s="10">
        <v>20</v>
      </c>
      <c r="F8" s="43">
        <v>2</v>
      </c>
      <c r="G8" s="43">
        <v>0</v>
      </c>
      <c r="H8" s="43">
        <v>3.4</v>
      </c>
      <c r="I8" s="43">
        <v>0.27</v>
      </c>
      <c r="J8" s="43">
        <v>3.4776894818252124</v>
      </c>
      <c r="K8" s="43">
        <v>0</v>
      </c>
      <c r="L8" s="43">
        <v>3.6</v>
      </c>
      <c r="M8" s="43">
        <v>3.5</v>
      </c>
      <c r="N8" s="43">
        <v>0.25</v>
      </c>
      <c r="O8" s="24">
        <v>0.1</v>
      </c>
      <c r="P8" s="24">
        <v>0.1</v>
      </c>
      <c r="Q8" s="9">
        <v>3.3</v>
      </c>
      <c r="R8" s="9">
        <f>SUM(F8:Q8)</f>
        <v>19.997689481825216</v>
      </c>
    </row>
    <row r="9" spans="1:18" ht="22.5" x14ac:dyDescent="0.25">
      <c r="A9" s="97" t="s">
        <v>33</v>
      </c>
      <c r="B9" s="98"/>
      <c r="C9" s="98"/>
      <c r="D9" s="99"/>
      <c r="E9" s="10">
        <v>3103.2</v>
      </c>
      <c r="F9" s="84" t="s">
        <v>34</v>
      </c>
      <c r="G9" s="85"/>
      <c r="H9" s="85"/>
      <c r="I9" s="85"/>
      <c r="J9" s="85"/>
      <c r="K9" s="85"/>
      <c r="L9" s="85"/>
      <c r="M9" s="85"/>
      <c r="N9" s="86"/>
      <c r="O9" s="87" t="s">
        <v>35</v>
      </c>
      <c r="P9" s="88"/>
      <c r="Q9" s="9" t="s">
        <v>36</v>
      </c>
      <c r="R9" s="9"/>
    </row>
    <row r="10" spans="1:18" x14ac:dyDescent="0.25">
      <c r="A10" s="77" t="s">
        <v>37</v>
      </c>
      <c r="B10" s="78"/>
      <c r="C10" s="78"/>
      <c r="D10" s="78"/>
      <c r="E10" s="79"/>
      <c r="F10" s="11">
        <f>E9*F8</f>
        <v>6206.4</v>
      </c>
      <c r="G10" s="11">
        <f>G8*E9</f>
        <v>0</v>
      </c>
      <c r="H10" s="11">
        <f>E9*H8</f>
        <v>10550.88</v>
      </c>
      <c r="I10" s="11">
        <f>E9*I8</f>
        <v>837.86400000000003</v>
      </c>
      <c r="J10" s="11">
        <f>E9*J8</f>
        <v>10791.965999999999</v>
      </c>
      <c r="K10" s="11">
        <f>E9*K8</f>
        <v>0</v>
      </c>
      <c r="L10" s="11">
        <f>E9*L8</f>
        <v>11171.52</v>
      </c>
      <c r="M10" s="11">
        <f>E9*M8</f>
        <v>10861.199999999999</v>
      </c>
      <c r="N10" s="11">
        <f>E9*N8</f>
        <v>775.8</v>
      </c>
      <c r="O10" s="11">
        <f>O8*E9</f>
        <v>310.32</v>
      </c>
      <c r="P10" s="11">
        <f>P8*E9</f>
        <v>310.32</v>
      </c>
      <c r="Q10" s="11">
        <f>E9*Q8</f>
        <v>10240.56</v>
      </c>
      <c r="R10" s="11">
        <f>F10+G10+H10+I10+J10+L10+M10+N10+O10+P10+Q10</f>
        <v>62056.83</v>
      </c>
    </row>
    <row r="11" spans="1:18" x14ac:dyDescent="0.25">
      <c r="A11" s="102" t="s">
        <v>38</v>
      </c>
      <c r="B11" s="102"/>
      <c r="C11" s="102"/>
      <c r="D11" s="102"/>
      <c r="E11" s="103"/>
      <c r="F11" s="89" t="s">
        <v>39</v>
      </c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5"/>
    </row>
    <row r="12" spans="1:18" x14ac:dyDescent="0.25">
      <c r="A12" s="111" t="s">
        <v>40</v>
      </c>
      <c r="B12" s="111"/>
      <c r="C12" s="111"/>
      <c r="D12" s="112"/>
      <c r="E12" s="12">
        <v>-311883.12500999973</v>
      </c>
      <c r="F12" s="46"/>
      <c r="G12" s="47"/>
      <c r="H12" s="13"/>
      <c r="I12" s="47"/>
      <c r="J12" s="47"/>
      <c r="K12" s="47"/>
      <c r="L12" s="47"/>
      <c r="M12" s="47"/>
      <c r="N12" s="47"/>
      <c r="O12" s="47"/>
      <c r="P12" s="47"/>
      <c r="Q12" s="47"/>
      <c r="R12" s="48"/>
    </row>
    <row r="13" spans="1:18" x14ac:dyDescent="0.25">
      <c r="A13" s="29"/>
      <c r="B13" s="106" t="s">
        <v>52</v>
      </c>
      <c r="C13" s="106"/>
      <c r="D13" s="30" t="s">
        <v>38</v>
      </c>
      <c r="E13" s="31" t="s">
        <v>53</v>
      </c>
      <c r="F13" s="46"/>
      <c r="G13" s="47"/>
      <c r="H13" s="13"/>
      <c r="I13" s="47"/>
      <c r="J13" s="47"/>
      <c r="K13" s="47"/>
      <c r="L13" s="47"/>
      <c r="M13" s="47"/>
      <c r="N13" s="47"/>
      <c r="O13" s="47"/>
      <c r="P13" s="47"/>
      <c r="Q13" s="47"/>
      <c r="R13" s="48"/>
    </row>
    <row r="14" spans="1:18" x14ac:dyDescent="0.25">
      <c r="A14" s="14" t="s">
        <v>41</v>
      </c>
      <c r="B14" s="100">
        <v>62104</v>
      </c>
      <c r="C14" s="107"/>
      <c r="D14" s="32">
        <v>53133.2</v>
      </c>
      <c r="E14" s="21"/>
      <c r="F14" s="15">
        <v>6315.0840000000007</v>
      </c>
      <c r="G14" s="15">
        <v>6567.6873599999999</v>
      </c>
      <c r="H14" s="16">
        <v>10550.88</v>
      </c>
      <c r="I14" s="15">
        <v>2500</v>
      </c>
      <c r="J14" s="15">
        <v>11072.208479999998</v>
      </c>
      <c r="K14" s="15">
        <v>10313.0352</v>
      </c>
      <c r="L14" s="15">
        <v>11171.52</v>
      </c>
      <c r="M14" s="15">
        <f>7814.1+6518.21</f>
        <v>14332.310000000001</v>
      </c>
      <c r="N14" s="15">
        <v>0</v>
      </c>
      <c r="O14" s="33">
        <v>0</v>
      </c>
      <c r="P14" s="33">
        <v>0</v>
      </c>
      <c r="Q14" s="15">
        <v>10240.56</v>
      </c>
      <c r="R14" s="17">
        <f t="shared" ref="R14" si="0">SUM(F14:Q14)</f>
        <v>83063.285039999988</v>
      </c>
    </row>
    <row r="15" spans="1:18" x14ac:dyDescent="0.25">
      <c r="A15" s="14" t="s">
        <v>42</v>
      </c>
      <c r="B15" s="100"/>
      <c r="C15" s="101"/>
      <c r="D15" s="32"/>
      <c r="E15" s="21"/>
      <c r="F15" s="15"/>
      <c r="G15" s="15"/>
      <c r="H15" s="16"/>
      <c r="I15" s="15"/>
      <c r="J15" s="15"/>
      <c r="K15" s="15"/>
      <c r="L15" s="15"/>
      <c r="M15" s="15"/>
      <c r="N15" s="15"/>
      <c r="O15" s="33"/>
      <c r="P15" s="33"/>
      <c r="Q15" s="15"/>
      <c r="R15" s="17"/>
    </row>
    <row r="16" spans="1:18" x14ac:dyDescent="0.25">
      <c r="A16" s="14" t="s">
        <v>7</v>
      </c>
      <c r="B16" s="100"/>
      <c r="C16" s="101"/>
      <c r="D16" s="32"/>
      <c r="E16" s="21"/>
      <c r="F16" s="15"/>
      <c r="G16" s="15"/>
      <c r="H16" s="16"/>
      <c r="I16" s="15"/>
      <c r="J16" s="15"/>
      <c r="K16" s="15"/>
      <c r="L16" s="15"/>
      <c r="M16" s="15"/>
      <c r="N16" s="15"/>
      <c r="O16" s="33"/>
      <c r="P16" s="33"/>
      <c r="Q16" s="15"/>
      <c r="R16" s="17"/>
    </row>
    <row r="17" spans="1:18" x14ac:dyDescent="0.25">
      <c r="A17" s="14" t="s">
        <v>43</v>
      </c>
      <c r="B17" s="100"/>
      <c r="C17" s="101"/>
      <c r="D17" s="32"/>
      <c r="E17" s="21"/>
      <c r="F17" s="15"/>
      <c r="G17" s="15"/>
      <c r="H17" s="16"/>
      <c r="I17" s="15"/>
      <c r="J17" s="15"/>
      <c r="K17" s="15"/>
      <c r="L17" s="15"/>
      <c r="M17" s="15"/>
      <c r="N17" s="15"/>
      <c r="O17" s="33"/>
      <c r="P17" s="33"/>
      <c r="Q17" s="15"/>
      <c r="R17" s="17"/>
    </row>
    <row r="18" spans="1:18" x14ac:dyDescent="0.25">
      <c r="A18" s="14" t="s">
        <v>10</v>
      </c>
      <c r="B18" s="100"/>
      <c r="C18" s="101"/>
      <c r="D18" s="32"/>
      <c r="E18" s="21"/>
      <c r="F18" s="15"/>
      <c r="G18" s="15"/>
      <c r="H18" s="16"/>
      <c r="I18" s="15"/>
      <c r="J18" s="15"/>
      <c r="K18" s="15"/>
      <c r="L18" s="15"/>
      <c r="M18" s="15"/>
      <c r="N18" s="15"/>
      <c r="O18" s="33"/>
      <c r="P18" s="33"/>
      <c r="Q18" s="15"/>
      <c r="R18" s="17"/>
    </row>
    <row r="19" spans="1:18" x14ac:dyDescent="0.25">
      <c r="A19" s="14" t="s">
        <v>18</v>
      </c>
      <c r="B19" s="100"/>
      <c r="C19" s="101"/>
      <c r="D19" s="32"/>
      <c r="E19" s="21"/>
      <c r="F19" s="15"/>
      <c r="G19" s="15"/>
      <c r="H19" s="16"/>
      <c r="I19" s="15"/>
      <c r="J19" s="15"/>
      <c r="K19" s="15"/>
      <c r="L19" s="15"/>
      <c r="M19" s="15"/>
      <c r="N19" s="15"/>
      <c r="O19" s="33"/>
      <c r="P19" s="33"/>
      <c r="Q19" s="15"/>
      <c r="R19" s="17"/>
    </row>
    <row r="20" spans="1:18" x14ac:dyDescent="0.25">
      <c r="A20" s="14" t="s">
        <v>11</v>
      </c>
      <c r="B20" s="100"/>
      <c r="C20" s="101"/>
      <c r="D20" s="32"/>
      <c r="E20" s="21"/>
      <c r="F20" s="15"/>
      <c r="G20" s="15"/>
      <c r="H20" s="16"/>
      <c r="I20" s="15"/>
      <c r="J20" s="15"/>
      <c r="K20" s="15"/>
      <c r="L20" s="15"/>
      <c r="M20" s="15"/>
      <c r="N20" s="15"/>
      <c r="O20" s="33"/>
      <c r="P20" s="33"/>
      <c r="Q20" s="15"/>
      <c r="R20" s="17"/>
    </row>
    <row r="21" spans="1:18" x14ac:dyDescent="0.25">
      <c r="A21" s="14" t="s">
        <v>12</v>
      </c>
      <c r="B21" s="100"/>
      <c r="C21" s="101"/>
      <c r="D21" s="32"/>
      <c r="E21" s="21"/>
      <c r="F21" s="15"/>
      <c r="G21" s="15"/>
      <c r="H21" s="16"/>
      <c r="I21" s="15"/>
      <c r="J21" s="15"/>
      <c r="K21" s="15"/>
      <c r="L21" s="15"/>
      <c r="M21" s="15"/>
      <c r="N21" s="15"/>
      <c r="O21" s="33"/>
      <c r="P21" s="33"/>
      <c r="Q21" s="15"/>
      <c r="R21" s="17"/>
    </row>
    <row r="22" spans="1:18" x14ac:dyDescent="0.25">
      <c r="A22" s="14" t="s">
        <v>44</v>
      </c>
      <c r="B22" s="100"/>
      <c r="C22" s="101"/>
      <c r="D22" s="32"/>
      <c r="E22" s="21"/>
      <c r="F22" s="15"/>
      <c r="G22" s="15"/>
      <c r="H22" s="16"/>
      <c r="I22" s="15"/>
      <c r="J22" s="15"/>
      <c r="K22" s="15"/>
      <c r="L22" s="15"/>
      <c r="M22" s="15"/>
      <c r="N22" s="15"/>
      <c r="O22" s="33"/>
      <c r="P22" s="33"/>
      <c r="Q22" s="15"/>
      <c r="R22" s="17"/>
    </row>
    <row r="23" spans="1:18" x14ac:dyDescent="0.25">
      <c r="A23" s="14" t="s">
        <v>45</v>
      </c>
      <c r="B23" s="100"/>
      <c r="C23" s="101"/>
      <c r="D23" s="32"/>
      <c r="E23" s="21"/>
      <c r="F23" s="15"/>
      <c r="G23" s="15"/>
      <c r="H23" s="16"/>
      <c r="I23" s="15"/>
      <c r="J23" s="15"/>
      <c r="K23" s="15"/>
      <c r="L23" s="15"/>
      <c r="M23" s="15"/>
      <c r="N23" s="15"/>
      <c r="O23" s="33"/>
      <c r="P23" s="33"/>
      <c r="Q23" s="15"/>
      <c r="R23" s="17"/>
    </row>
    <row r="24" spans="1:18" x14ac:dyDescent="0.25">
      <c r="A24" s="14" t="s">
        <v>46</v>
      </c>
      <c r="B24" s="100"/>
      <c r="C24" s="101"/>
      <c r="D24" s="32"/>
      <c r="E24" s="21"/>
      <c r="F24" s="15"/>
      <c r="G24" s="15"/>
      <c r="H24" s="16"/>
      <c r="I24" s="15"/>
      <c r="J24" s="15"/>
      <c r="K24" s="15"/>
      <c r="L24" s="15"/>
      <c r="M24" s="15"/>
      <c r="N24" s="15"/>
      <c r="O24" s="33"/>
      <c r="P24" s="33"/>
      <c r="Q24" s="15"/>
      <c r="R24" s="17"/>
    </row>
    <row r="25" spans="1:18" x14ac:dyDescent="0.25">
      <c r="A25" s="14" t="s">
        <v>47</v>
      </c>
      <c r="B25" s="100"/>
      <c r="C25" s="101"/>
      <c r="D25" s="32"/>
      <c r="E25" s="21"/>
      <c r="F25" s="15"/>
      <c r="G25" s="15"/>
      <c r="H25" s="16"/>
      <c r="I25" s="15"/>
      <c r="J25" s="15"/>
      <c r="K25" s="15"/>
      <c r="L25" s="15"/>
      <c r="M25" s="15"/>
      <c r="N25" s="15"/>
      <c r="O25" s="33"/>
      <c r="P25" s="33"/>
      <c r="Q25" s="15"/>
      <c r="R25" s="17"/>
    </row>
    <row r="26" spans="1:18" ht="23.25" x14ac:dyDescent="0.25">
      <c r="A26" s="37" t="s">
        <v>63</v>
      </c>
      <c r="B26" s="100">
        <v>0</v>
      </c>
      <c r="C26" s="101"/>
      <c r="D26" s="32">
        <v>0</v>
      </c>
      <c r="E26" s="21"/>
      <c r="F26" s="15"/>
      <c r="G26" s="15"/>
      <c r="H26" s="15"/>
      <c r="I26" s="15"/>
      <c r="J26" s="15"/>
      <c r="K26" s="15"/>
      <c r="L26" s="15"/>
      <c r="M26" s="15"/>
      <c r="N26" s="15"/>
      <c r="O26" s="33"/>
      <c r="P26" s="33"/>
      <c r="Q26" s="15"/>
      <c r="R26" s="17"/>
    </row>
    <row r="27" spans="1:18" x14ac:dyDescent="0.25">
      <c r="A27" s="18" t="s">
        <v>2</v>
      </c>
      <c r="B27" s="108">
        <f>SUM(B14:B26)</f>
        <v>62104</v>
      </c>
      <c r="C27" s="109"/>
      <c r="D27" s="26">
        <f>SUM(D14:D26)</f>
        <v>53133.2</v>
      </c>
      <c r="E27" s="19"/>
      <c r="F27" s="19">
        <f t="shared" ref="F27:R27" si="1">SUM(F14:F26)</f>
        <v>6315.0840000000007</v>
      </c>
      <c r="G27" s="19">
        <f t="shared" si="1"/>
        <v>6567.6873599999999</v>
      </c>
      <c r="H27" s="19">
        <f t="shared" si="1"/>
        <v>10550.88</v>
      </c>
      <c r="I27" s="19">
        <f t="shared" si="1"/>
        <v>2500</v>
      </c>
      <c r="J27" s="19">
        <f t="shared" si="1"/>
        <v>11072.208479999998</v>
      </c>
      <c r="K27" s="19">
        <f t="shared" si="1"/>
        <v>10313.0352</v>
      </c>
      <c r="L27" s="19">
        <f t="shared" si="1"/>
        <v>11171.52</v>
      </c>
      <c r="M27" s="19">
        <f t="shared" si="1"/>
        <v>14332.310000000001</v>
      </c>
      <c r="N27" s="19">
        <f t="shared" si="1"/>
        <v>0</v>
      </c>
      <c r="O27" s="26">
        <f t="shared" si="1"/>
        <v>0</v>
      </c>
      <c r="P27" s="35">
        <f t="shared" si="1"/>
        <v>0</v>
      </c>
      <c r="Q27" s="19">
        <f t="shared" si="1"/>
        <v>10240.56</v>
      </c>
      <c r="R27" s="20">
        <f t="shared" si="1"/>
        <v>83063.285039999988</v>
      </c>
    </row>
    <row r="28" spans="1:18" x14ac:dyDescent="0.25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34" t="s">
        <v>48</v>
      </c>
      <c r="Q28" s="110">
        <f>E12+D27-R27</f>
        <v>-341813.2100499997</v>
      </c>
      <c r="R28" s="110"/>
    </row>
    <row r="29" spans="1:18" x14ac:dyDescent="0.25">
      <c r="F29" s="25"/>
      <c r="G29" s="25"/>
      <c r="H29" s="25"/>
      <c r="I29" s="25"/>
      <c r="J29" s="44"/>
      <c r="K29" s="44"/>
      <c r="L29" s="25"/>
      <c r="M29" s="25"/>
      <c r="N29" s="25"/>
      <c r="O29" s="25"/>
      <c r="P29" s="25"/>
      <c r="Q29" s="25"/>
    </row>
    <row r="30" spans="1:18" x14ac:dyDescent="0.25">
      <c r="L30" s="36" t="s">
        <v>19</v>
      </c>
      <c r="M30" s="36">
        <v>7814.1</v>
      </c>
      <c r="N30" s="36" t="s">
        <v>59</v>
      </c>
      <c r="O30" s="36">
        <v>6518.21</v>
      </c>
      <c r="P30" s="36" t="s">
        <v>60</v>
      </c>
    </row>
    <row r="31" spans="1:18" x14ac:dyDescent="0.25">
      <c r="E31" s="4"/>
      <c r="L31" s="36" t="s">
        <v>8</v>
      </c>
      <c r="M31" s="36"/>
      <c r="N31" s="36" t="s">
        <v>59</v>
      </c>
      <c r="O31" s="36"/>
      <c r="P31" s="36" t="s">
        <v>60</v>
      </c>
      <c r="Q31" s="2"/>
      <c r="R31" s="2"/>
    </row>
    <row r="32" spans="1:18" x14ac:dyDescent="0.25">
      <c r="H32" s="4"/>
      <c r="L32" s="36" t="s">
        <v>7</v>
      </c>
      <c r="M32" s="36"/>
      <c r="N32" s="36" t="s">
        <v>59</v>
      </c>
      <c r="O32" s="36"/>
      <c r="P32" s="36" t="s">
        <v>60</v>
      </c>
      <c r="R32" s="2"/>
    </row>
    <row r="33" spans="3:18" x14ac:dyDescent="0.25">
      <c r="L33" s="36" t="s">
        <v>17</v>
      </c>
      <c r="M33" s="36"/>
      <c r="N33" s="36" t="s">
        <v>59</v>
      </c>
      <c r="O33" s="36"/>
      <c r="P33" s="36" t="s">
        <v>60</v>
      </c>
      <c r="Q33" s="2"/>
    </row>
    <row r="34" spans="3:18" x14ac:dyDescent="0.25">
      <c r="L34" s="36" t="s">
        <v>10</v>
      </c>
      <c r="M34" s="36"/>
      <c r="N34" s="36" t="s">
        <v>59</v>
      </c>
      <c r="O34" s="36"/>
      <c r="P34" s="36" t="s">
        <v>60</v>
      </c>
      <c r="R34" s="4"/>
    </row>
    <row r="35" spans="3:18" x14ac:dyDescent="0.25">
      <c r="L35" s="36" t="s">
        <v>18</v>
      </c>
      <c r="M35" s="36"/>
      <c r="N35" s="36" t="s">
        <v>59</v>
      </c>
      <c r="O35" s="36"/>
      <c r="P35" s="36" t="s">
        <v>60</v>
      </c>
    </row>
    <row r="36" spans="3:18" x14ac:dyDescent="0.25">
      <c r="L36" s="36" t="s">
        <v>11</v>
      </c>
      <c r="M36" s="36"/>
      <c r="N36" s="36" t="s">
        <v>59</v>
      </c>
      <c r="O36" s="36"/>
      <c r="P36" s="36" t="s">
        <v>60</v>
      </c>
    </row>
    <row r="37" spans="3:18" x14ac:dyDescent="0.25">
      <c r="L37" s="36" t="s">
        <v>12</v>
      </c>
      <c r="M37" s="36"/>
      <c r="N37" s="36" t="s">
        <v>59</v>
      </c>
      <c r="O37" s="36"/>
      <c r="P37" s="36" t="s">
        <v>60</v>
      </c>
    </row>
    <row r="38" spans="3:18" x14ac:dyDescent="0.25">
      <c r="L38" s="36" t="s">
        <v>13</v>
      </c>
      <c r="M38" s="36"/>
      <c r="N38" s="36" t="s">
        <v>59</v>
      </c>
      <c r="O38" s="36"/>
      <c r="P38" s="36" t="s">
        <v>60</v>
      </c>
    </row>
    <row r="39" spans="3:18" x14ac:dyDescent="0.25">
      <c r="L39" s="36" t="s">
        <v>14</v>
      </c>
      <c r="M39" s="36"/>
      <c r="N39" s="36" t="s">
        <v>59</v>
      </c>
      <c r="O39" s="36"/>
      <c r="P39" s="36" t="s">
        <v>60</v>
      </c>
      <c r="R39" s="2"/>
    </row>
    <row r="40" spans="3:18" x14ac:dyDescent="0.25">
      <c r="L40" s="36" t="s">
        <v>15</v>
      </c>
      <c r="M40" s="36"/>
      <c r="N40" s="36" t="s">
        <v>59</v>
      </c>
      <c r="O40" s="36"/>
      <c r="P40" s="36" t="s">
        <v>60</v>
      </c>
    </row>
    <row r="41" spans="3:18" x14ac:dyDescent="0.25">
      <c r="C41" s="25"/>
      <c r="L41" s="36" t="s">
        <v>16</v>
      </c>
      <c r="M41" s="36"/>
      <c r="N41" s="36" t="s">
        <v>59</v>
      </c>
      <c r="O41" s="36"/>
      <c r="P41" s="36" t="s">
        <v>60</v>
      </c>
      <c r="R41" s="2"/>
    </row>
  </sheetData>
  <mergeCells count="44">
    <mergeCell ref="H6:H7"/>
    <mergeCell ref="A2:R2"/>
    <mergeCell ref="A3:R3"/>
    <mergeCell ref="A4:E4"/>
    <mergeCell ref="F4:Q4"/>
    <mergeCell ref="B5:E5"/>
    <mergeCell ref="F5:N5"/>
    <mergeCell ref="O5:P6"/>
    <mergeCell ref="Q5:Q7"/>
    <mergeCell ref="R5:R7"/>
    <mergeCell ref="B6:B7"/>
    <mergeCell ref="C6:C7"/>
    <mergeCell ref="D6:D7"/>
    <mergeCell ref="E6:E7"/>
    <mergeCell ref="F6:F7"/>
    <mergeCell ref="G6:G7"/>
    <mergeCell ref="I6:I7"/>
    <mergeCell ref="J6:J7"/>
    <mergeCell ref="K6:K7"/>
    <mergeCell ref="L6:L7"/>
    <mergeCell ref="M6:N6"/>
    <mergeCell ref="B19:C19"/>
    <mergeCell ref="O9:P9"/>
    <mergeCell ref="A10:E10"/>
    <mergeCell ref="A11:E11"/>
    <mergeCell ref="F11:R11"/>
    <mergeCell ref="A12:D12"/>
    <mergeCell ref="B13:C13"/>
    <mergeCell ref="A9:D9"/>
    <mergeCell ref="F9:N9"/>
    <mergeCell ref="B14:C14"/>
    <mergeCell ref="B15:C15"/>
    <mergeCell ref="B16:C16"/>
    <mergeCell ref="B17:C17"/>
    <mergeCell ref="B18:C18"/>
    <mergeCell ref="B26:C26"/>
    <mergeCell ref="B27:C27"/>
    <mergeCell ref="Q28:R28"/>
    <mergeCell ref="B20:C20"/>
    <mergeCell ref="B21:C21"/>
    <mergeCell ref="B22:C22"/>
    <mergeCell ref="B23:C23"/>
    <mergeCell ref="B24:C24"/>
    <mergeCell ref="B25:C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P11"/>
  <sheetViews>
    <sheetView workbookViewId="0">
      <selection activeCell="D26" sqref="D26"/>
    </sheetView>
  </sheetViews>
  <sheetFormatPr defaultRowHeight="15" x14ac:dyDescent="0.25"/>
  <sheetData>
    <row r="3" spans="1:16" x14ac:dyDescent="0.25">
      <c r="A3" s="58" t="s">
        <v>64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45" x14ac:dyDescent="0.25">
      <c r="A4" s="49" t="s">
        <v>3</v>
      </c>
      <c r="B4" s="50"/>
      <c r="C4" s="51"/>
      <c r="D4" s="49"/>
      <c r="E4" s="50"/>
      <c r="F4" s="50"/>
      <c r="G4" s="50"/>
      <c r="H4" s="50"/>
      <c r="I4" s="50"/>
      <c r="J4" s="50"/>
      <c r="K4" s="50"/>
      <c r="L4" s="50"/>
      <c r="M4" s="51"/>
      <c r="N4" s="1" t="s">
        <v>4</v>
      </c>
      <c r="O4" s="1" t="s">
        <v>5</v>
      </c>
      <c r="P4" s="3" t="s">
        <v>20</v>
      </c>
    </row>
    <row r="5" spans="1:16" ht="14.45" x14ac:dyDescent="0.3">
      <c r="A5" s="55"/>
      <c r="B5" s="56"/>
      <c r="C5" s="57"/>
      <c r="D5" s="52"/>
      <c r="E5" s="53"/>
      <c r="F5" s="53"/>
      <c r="G5" s="53"/>
      <c r="H5" s="53"/>
      <c r="I5" s="53"/>
      <c r="J5" s="53"/>
      <c r="K5" s="53"/>
      <c r="L5" s="53"/>
      <c r="M5" s="54"/>
      <c r="N5" s="40"/>
      <c r="O5" s="41"/>
      <c r="P5" s="5"/>
    </row>
    <row r="6" spans="1:16" x14ac:dyDescent="0.25">
      <c r="A6" s="38" t="s">
        <v>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 t="s">
        <v>9</v>
      </c>
      <c r="P6" s="38"/>
    </row>
    <row r="8" spans="1:16" x14ac:dyDescent="0.25">
      <c r="G8" t="s">
        <v>49</v>
      </c>
    </row>
    <row r="11" spans="1:16" x14ac:dyDescent="0.25">
      <c r="G11" t="s">
        <v>50</v>
      </c>
      <c r="I11" t="s">
        <v>51</v>
      </c>
    </row>
  </sheetData>
  <mergeCells count="5">
    <mergeCell ref="A3:P3"/>
    <mergeCell ref="A4:C4"/>
    <mergeCell ref="D4:M4"/>
    <mergeCell ref="A5:C5"/>
    <mergeCell ref="D5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</vt:lpstr>
      <vt:lpstr>работы 2025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2024-11-26T12:20:46Z</cp:lastPrinted>
  <dcterms:created xsi:type="dcterms:W3CDTF">2010-10-26T12:00:13Z</dcterms:created>
  <dcterms:modified xsi:type="dcterms:W3CDTF">2025-03-20T07:35:55Z</dcterms:modified>
</cp:coreProperties>
</file>