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5" windowWidth="19440" windowHeight="12450"/>
  </bookViews>
  <sheets>
    <sheet name="2025" sheetId="31" r:id="rId1"/>
    <sheet name="работы 2025" sheetId="32" r:id="rId2"/>
    <sheet name="вода 2025" sheetId="33" r:id="rId3"/>
  </sheets>
  <calcPr calcId="145621"/>
</workbook>
</file>

<file path=xl/calcChain.xml><?xml version="1.0" encoding="utf-8"?>
<calcChain xmlns="http://schemas.openxmlformats.org/spreadsheetml/2006/main">
  <c r="I6" i="33" l="1"/>
  <c r="F6" i="33"/>
  <c r="P26" i="31"/>
  <c r="N26" i="31"/>
  <c r="O26" i="31"/>
  <c r="M26" i="31"/>
  <c r="L26" i="31"/>
  <c r="K26" i="31"/>
  <c r="J26" i="31"/>
  <c r="I26" i="31"/>
  <c r="H26" i="31"/>
  <c r="G26" i="31"/>
  <c r="F26" i="31"/>
  <c r="D26" i="31"/>
  <c r="B26" i="31"/>
  <c r="Q15" i="31"/>
  <c r="Q26" i="31" s="1"/>
  <c r="H17" i="33" l="1"/>
  <c r="G17" i="33"/>
  <c r="E17" i="33"/>
  <c r="D17" i="33"/>
  <c r="I5" i="33"/>
  <c r="I17" i="33" s="1"/>
  <c r="F5" i="33"/>
  <c r="F17" i="33" s="1"/>
  <c r="P14" i="31"/>
  <c r="K14" i="31"/>
  <c r="H14" i="31"/>
  <c r="F14" i="31"/>
  <c r="P10" i="31"/>
  <c r="O10" i="31"/>
  <c r="N10" i="31"/>
  <c r="M10" i="31"/>
  <c r="L10" i="31"/>
  <c r="K10" i="31"/>
  <c r="J10" i="31"/>
  <c r="I10" i="31"/>
  <c r="H10" i="31"/>
  <c r="G10" i="31"/>
  <c r="F10" i="31"/>
  <c r="Q8" i="31"/>
  <c r="Q10" i="31" l="1"/>
  <c r="Q14" i="31"/>
  <c r="P27" i="31" s="1"/>
</calcChain>
</file>

<file path=xl/sharedStrings.xml><?xml version="1.0" encoding="utf-8"?>
<sst xmlns="http://schemas.openxmlformats.org/spreadsheetml/2006/main" count="115" uniqueCount="66">
  <si>
    <t>Содержание</t>
  </si>
  <si>
    <t>февраль</t>
  </si>
  <si>
    <t>март</t>
  </si>
  <si>
    <t>апрель</t>
  </si>
  <si>
    <t>ремонт</t>
  </si>
  <si>
    <t>итого</t>
  </si>
  <si>
    <t>май</t>
  </si>
  <si>
    <t>ед. изм.</t>
  </si>
  <si>
    <t>кол-во</t>
  </si>
  <si>
    <t>ИТОГО</t>
  </si>
  <si>
    <t>Месяц</t>
  </si>
  <si>
    <t>январь</t>
  </si>
  <si>
    <t>июль</t>
  </si>
  <si>
    <t>август</t>
  </si>
  <si>
    <t>тыс.руб.</t>
  </si>
  <si>
    <t>октябрь</t>
  </si>
  <si>
    <t>ноябрь</t>
  </si>
  <si>
    <t>декабрь</t>
  </si>
  <si>
    <t>июнь</t>
  </si>
  <si>
    <t>сентябрь</t>
  </si>
  <si>
    <t>ИТОГО:</t>
  </si>
  <si>
    <t>х/в</t>
  </si>
  <si>
    <t>Вода</t>
  </si>
  <si>
    <t>Стоки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</si>
  <si>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</si>
  <si>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</si>
  <si>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</si>
  <si>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</si>
  <si>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</si>
  <si>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</si>
  <si>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</si>
  <si>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</si>
  <si>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</si>
  <si>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</si>
  <si>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</si>
  <si>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</si>
  <si>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</si>
  <si>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</si>
  <si>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</si>
  <si>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</si>
  <si>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</si>
  <si>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</si>
  <si>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</si>
  <si>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</si>
  <si>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</si>
  <si>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</si>
  <si>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</si>
  <si>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</si>
  <si>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</si>
  <si>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</si>
  <si>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</si>
  <si>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</si>
  <si>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Принял:</t>
  </si>
  <si>
    <t>___________________________________</t>
  </si>
  <si>
    <t>Генеральный директор ООО " Георгиевск-ЖЭУ"_________________________      Никишина И.М.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</si>
  <si>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</si>
  <si>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</si>
  <si>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</si>
  <si>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</si>
  <si>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</si>
  <si>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эл-во</t>
  </si>
  <si>
    <t>Работы по уборке придомовой территории</t>
  </si>
  <si>
    <t>общехозяйственные расходы</t>
  </si>
  <si>
    <t>Доходы и расходы по воде и стокам 2025 год</t>
  </si>
  <si>
    <t>Информация о доходах и расходах по дому __Бойко 108__на 2025год.</t>
  </si>
  <si>
    <t>Перечень выполненных работ по сметам за 2025 год по дому Бойко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</si>
</sst>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9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3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4" xfId="0" applyBorder="1"/>
    <xf numFmtId="4" fontId="0" fillId="0" borderId="0" xfId="0" applyNumberFormat="1"/>
    <xf numFmtId="165" fontId="0" fillId="0" borderId="0" xfId="0" applyNumberFormat="1"/>
    <xf numFmtId="0" fontId="4" fillId="0" borderId="4" xfId="0" applyFont="1" applyBorder="1"/>
    <xf numFmtId="17" fontId="3" fillId="2" borderId="4" xfId="0" applyNumberFormat="1" applyFont="1" applyFill="1" applyBorder="1" applyAlignment="1">
      <alignment horizontal="left"/>
    </xf>
    <xf numFmtId="0" fontId="1" fillId="8" borderId="12" xfId="0" applyFont="1" applyFill="1" applyBorder="1"/>
    <xf numFmtId="0" fontId="1" fillId="8" borderId="12" xfId="0" applyFont="1" applyFill="1" applyBorder="1" applyAlignment="1">
      <alignment wrapText="1"/>
    </xf>
    <xf numFmtId="2" fontId="7" fillId="8" borderId="12" xfId="0" applyNumberFormat="1" applyFont="1" applyFill="1" applyBorder="1"/>
    <xf numFmtId="2" fontId="7" fillId="0" borderId="5" xfId="0" applyNumberFormat="1" applyFont="1" applyBorder="1" applyAlignment="1">
      <alignment horizontal="center" vertical="top" wrapText="1"/>
    </xf>
    <xf numFmtId="4" fontId="3" fillId="8" borderId="4" xfId="0" applyNumberFormat="1" applyFont="1" applyFill="1" applyBorder="1" applyAlignment="1">
      <alignment horizontal="center"/>
    </xf>
    <xf numFmtId="2" fontId="2" fillId="9" borderId="5" xfId="0" applyNumberFormat="1" applyFont="1" applyFill="1" applyBorder="1" applyAlignment="1">
      <alignment horizontal="center" vertical="top" wrapText="1"/>
    </xf>
    <xf numFmtId="4" fontId="2" fillId="8" borderId="4" xfId="0" applyNumberFormat="1" applyFont="1" applyFill="1" applyBorder="1"/>
    <xf numFmtId="2" fontId="2" fillId="11" borderId="14" xfId="0" applyNumberFormat="1" applyFont="1" applyFill="1" applyBorder="1" applyAlignment="1">
      <alignment horizontal="center" vertical="top" wrapText="1"/>
    </xf>
    <xf numFmtId="165" fontId="2" fillId="11" borderId="4" xfId="0" applyNumberFormat="1" applyFont="1" applyFill="1" applyBorder="1"/>
    <xf numFmtId="165" fontId="2" fillId="11" borderId="5" xfId="0" applyNumberFormat="1" applyFont="1" applyFill="1" applyBorder="1"/>
    <xf numFmtId="4" fontId="2" fillId="11" borderId="4" xfId="0" applyNumberFormat="1" applyFont="1" applyFill="1" applyBorder="1"/>
    <xf numFmtId="0" fontId="3" fillId="4" borderId="4" xfId="0" applyFont="1" applyFill="1" applyBorder="1"/>
    <xf numFmtId="165" fontId="2" fillId="4" borderId="4" xfId="0" applyNumberFormat="1" applyFont="1" applyFill="1" applyBorder="1"/>
    <xf numFmtId="4" fontId="7" fillId="4" borderId="4" xfId="0" applyNumberFormat="1" applyFont="1" applyFill="1" applyBorder="1"/>
    <xf numFmtId="165" fontId="2" fillId="6" borderId="4" xfId="0" applyNumberFormat="1" applyFont="1" applyFill="1" applyBorder="1"/>
    <xf numFmtId="0" fontId="11" fillId="3" borderId="6" xfId="0" applyFont="1" applyFill="1" applyBorder="1"/>
    <xf numFmtId="0" fontId="11" fillId="3" borderId="4" xfId="0" applyFont="1" applyFill="1" applyBorder="1"/>
    <xf numFmtId="0" fontId="11" fillId="7" borderId="4" xfId="0" applyFont="1" applyFill="1" applyBorder="1"/>
    <xf numFmtId="0" fontId="12" fillId="3" borderId="4" xfId="0" applyFont="1" applyFill="1" applyBorder="1"/>
    <xf numFmtId="0" fontId="12" fillId="7" borderId="4" xfId="0" applyFont="1" applyFill="1" applyBorder="1"/>
    <xf numFmtId="0" fontId="12" fillId="4" borderId="4" xfId="0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8" borderId="4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4" fontId="2" fillId="6" borderId="4" xfId="0" applyNumberFormat="1" applyFont="1" applyFill="1" applyBorder="1"/>
    <xf numFmtId="165" fontId="5" fillId="12" borderId="4" xfId="0" applyNumberFormat="1" applyFont="1" applyFill="1" applyBorder="1"/>
    <xf numFmtId="165" fontId="5" fillId="9" borderId="4" xfId="0" applyNumberFormat="1" applyFont="1" applyFill="1" applyBorder="1"/>
    <xf numFmtId="165" fontId="5" fillId="4" borderId="4" xfId="0" applyNumberFormat="1" applyFont="1" applyFill="1" applyBorder="1"/>
    <xf numFmtId="165" fontId="2" fillId="0" borderId="0" xfId="0" applyNumberFormat="1" applyFont="1"/>
    <xf numFmtId="165" fontId="9" fillId="0" borderId="0" xfId="0" applyNumberFormat="1" applyFont="1"/>
    <xf numFmtId="2" fontId="2" fillId="8" borderId="4" xfId="0" applyNumberFormat="1" applyFont="1" applyFill="1" applyBorder="1" applyAlignment="1">
      <alignment horizontal="right" vertical="top" wrapText="1"/>
    </xf>
    <xf numFmtId="2" fontId="7" fillId="8" borderId="4" xfId="0" applyNumberFormat="1" applyFont="1" applyFill="1" applyBorder="1" applyAlignment="1">
      <alignment horizontal="right" vertical="top" wrapText="1"/>
    </xf>
    <xf numFmtId="165" fontId="2" fillId="11" borderId="0" xfId="0" applyNumberFormat="1" applyFont="1" applyFill="1"/>
    <xf numFmtId="2" fontId="3" fillId="0" borderId="4" xfId="0" applyNumberFormat="1" applyFont="1" applyBorder="1" applyAlignment="1">
      <alignment vertical="top"/>
    </xf>
    <xf numFmtId="2" fontId="7" fillId="8" borderId="4" xfId="0" applyNumberFormat="1" applyFont="1" applyFill="1" applyBorder="1" applyAlignment="1">
      <alignment horizontal="center" vertical="top" wrapText="1"/>
    </xf>
    <xf numFmtId="0" fontId="13" fillId="8" borderId="4" xfId="0" applyFont="1" applyFill="1" applyBorder="1" applyAlignment="1">
      <alignment wrapText="1"/>
    </xf>
    <xf numFmtId="0" fontId="4" fillId="5" borderId="0" xfId="0" applyFont="1" applyFill="1"/>
    <xf numFmtId="16" fontId="0" fillId="0" borderId="0" xfId="0" applyNumberFormat="1"/>
    <xf numFmtId="2" fontId="1" fillId="11" borderId="2" xfId="0" applyNumberFormat="1" applyFont="1" applyFill="1" applyBorder="1" applyAlignment="1">
      <alignment horizontal="center" vertical="top" wrapText="1"/>
    </xf>
    <xf numFmtId="2" fontId="2" fillId="11" borderId="8" xfId="0" applyNumberFormat="1" applyFont="1" applyFill="1" applyBorder="1" applyAlignment="1">
      <alignment horizontal="center" vertical="top" wrapText="1"/>
    </xf>
    <xf numFmtId="2" fontId="2" fillId="11" borderId="6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4" fillId="0" borderId="2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9" borderId="2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7" fillId="0" borderId="7" xfId="0" applyNumberFormat="1" applyFont="1" applyBorder="1" applyAlignment="1">
      <alignment horizontal="left" wrapText="1"/>
    </xf>
    <xf numFmtId="2" fontId="7" fillId="0" borderId="13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textRotation="90" wrapText="1"/>
    </xf>
    <xf numFmtId="2" fontId="7" fillId="0" borderId="3" xfId="0" applyNumberFormat="1" applyFont="1" applyBorder="1" applyAlignment="1">
      <alignment horizontal="left" textRotation="90" wrapText="1"/>
    </xf>
    <xf numFmtId="2" fontId="7" fillId="0" borderId="5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165" fontId="2" fillId="7" borderId="2" xfId="0" applyNumberFormat="1" applyFont="1" applyFill="1" applyBorder="1" applyAlignment="1">
      <alignment horizontal="center"/>
    </xf>
    <xf numFmtId="165" fontId="2" fillId="7" borderId="6" xfId="0" applyNumberFormat="1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2" fontId="1" fillId="11" borderId="8" xfId="0" applyNumberFormat="1" applyFont="1" applyFill="1" applyBorder="1" applyAlignment="1">
      <alignment horizontal="center" vertical="top" wrapText="1"/>
    </xf>
    <xf numFmtId="2" fontId="1" fillId="11" borderId="6" xfId="0" applyNumberFormat="1" applyFont="1" applyFill="1" applyBorder="1" applyAlignment="1">
      <alignment horizontal="center" vertical="top" wrapText="1"/>
    </xf>
    <xf numFmtId="165" fontId="2" fillId="4" borderId="2" xfId="0" applyNumberFormat="1" applyFont="1" applyFill="1" applyBorder="1" applyAlignment="1">
      <alignment horizontal="center"/>
    </xf>
    <xf numFmtId="165" fontId="2" fillId="4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5" fontId="9" fillId="0" borderId="11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2" fillId="8" borderId="8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10" borderId="2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169" fontId="4" fillId="3" borderId="1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2D69A"/>
      <color rgb="FFFF99CC"/>
      <color rgb="FFEA9772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69A"/>
  </sheetPr>
  <dimension ref="A2:Q41"/>
  <sheetViews>
    <sheetView tabSelected="1" workbookViewId="0">
      <selection activeCell="G17" sqref="G17"/>
    </sheetView>
  </sheetViews>
  <sheetFormatPr defaultRowHeight="12.75" x14ac:dyDescent="0.2"/>
  <sheetData>
    <row r="2" spans="1:17" ht="15.75" x14ac:dyDescent="0.25">
      <c r="A2" s="79" t="s">
        <v>64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80"/>
      <c r="B4" s="106"/>
      <c r="C4" s="106"/>
      <c r="D4" s="106"/>
      <c r="E4" s="107"/>
      <c r="F4" s="56" t="s">
        <v>25</v>
      </c>
      <c r="G4" s="59"/>
      <c r="H4" s="59"/>
      <c r="I4" s="59"/>
      <c r="J4" s="59"/>
      <c r="K4" s="59"/>
      <c r="L4" s="59"/>
      <c r="M4" s="59"/>
      <c r="N4" s="59"/>
      <c r="O4" s="59"/>
      <c r="P4" s="57"/>
      <c r="Q4" s="3"/>
    </row>
    <row r="5" spans="1:17" x14ac:dyDescent="0.2">
      <c r="A5" s="8"/>
      <c r="B5" s="108" t="s">
        <v>26</v>
      </c>
      <c r="C5" s="109"/>
      <c r="D5" s="109"/>
      <c r="E5" s="110"/>
      <c r="F5" s="81" t="s">
        <v>0</v>
      </c>
      <c r="G5" s="82"/>
      <c r="H5" s="82"/>
      <c r="I5" s="82"/>
      <c r="J5" s="82"/>
      <c r="K5" s="82"/>
      <c r="L5" s="82"/>
      <c r="M5" s="82"/>
      <c r="N5" s="83" t="s">
        <v>27</v>
      </c>
      <c r="O5" s="84"/>
      <c r="P5" s="87" t="s">
        <v>28</v>
      </c>
      <c r="Q5" s="90" t="s">
        <v>9</v>
      </c>
    </row>
    <row r="6" spans="1:17" x14ac:dyDescent="0.2">
      <c r="A6" s="9"/>
      <c r="B6" s="62" t="s">
        <v>29</v>
      </c>
      <c r="C6" s="62" t="s">
        <v>4</v>
      </c>
      <c r="D6" s="62" t="s">
        <v>56</v>
      </c>
      <c r="E6" s="77" t="s">
        <v>5</v>
      </c>
      <c r="F6" s="72" t="s">
        <v>30</v>
      </c>
      <c r="G6" s="72" t="s">
        <v>61</v>
      </c>
      <c r="H6" s="72" t="s">
        <v>31</v>
      </c>
      <c r="I6" s="72" t="s">
        <v>32</v>
      </c>
      <c r="J6" s="72" t="s">
        <v>33</v>
      </c>
      <c r="K6" s="72" t="s">
        <v>62</v>
      </c>
      <c r="L6" s="67" t="s">
        <v>34</v>
      </c>
      <c r="M6" s="69"/>
      <c r="N6" s="85"/>
      <c r="O6" s="86"/>
      <c r="P6" s="88"/>
      <c r="Q6" s="91"/>
    </row>
    <row r="7" spans="1:17" ht="129.75" x14ac:dyDescent="0.2">
      <c r="A7" s="10"/>
      <c r="B7" s="63"/>
      <c r="C7" s="63"/>
      <c r="D7" s="63"/>
      <c r="E7" s="78"/>
      <c r="F7" s="73"/>
      <c r="G7" s="73"/>
      <c r="H7" s="73"/>
      <c r="I7" s="73"/>
      <c r="J7" s="73"/>
      <c r="K7" s="73"/>
      <c r="L7" s="29" t="s">
        <v>57</v>
      </c>
      <c r="M7" s="29" t="s">
        <v>59</v>
      </c>
      <c r="N7" s="49" t="s">
        <v>35</v>
      </c>
      <c r="O7" s="49" t="s">
        <v>36</v>
      </c>
      <c r="P7" s="89"/>
      <c r="Q7" s="92"/>
    </row>
    <row r="8" spans="1:17" x14ac:dyDescent="0.2">
      <c r="A8" s="43" t="s">
        <v>58</v>
      </c>
      <c r="B8" s="41"/>
      <c r="C8" s="41"/>
      <c r="D8" s="41"/>
      <c r="E8" s="12">
        <v>18</v>
      </c>
      <c r="F8" s="38">
        <v>2</v>
      </c>
      <c r="G8" s="38">
        <v>1.6</v>
      </c>
      <c r="H8" s="38">
        <v>3.4</v>
      </c>
      <c r="I8" s="38">
        <v>0.4</v>
      </c>
      <c r="J8" s="38">
        <v>3.5</v>
      </c>
      <c r="K8" s="38">
        <v>3.6</v>
      </c>
      <c r="L8" s="38">
        <v>0</v>
      </c>
      <c r="M8" s="38">
        <v>0</v>
      </c>
      <c r="N8" s="39">
        <v>0.1</v>
      </c>
      <c r="O8" s="39">
        <v>0.1</v>
      </c>
      <c r="P8" s="42">
        <v>3.3</v>
      </c>
      <c r="Q8" s="11">
        <f>SUM(F8:P8)</f>
        <v>18</v>
      </c>
    </row>
    <row r="9" spans="1:17" ht="22.5" x14ac:dyDescent="0.2">
      <c r="A9" s="101" t="s">
        <v>37</v>
      </c>
      <c r="B9" s="102"/>
      <c r="C9" s="102"/>
      <c r="D9" s="103"/>
      <c r="E9" s="12">
        <v>2493.5</v>
      </c>
      <c r="F9" s="67" t="s">
        <v>38</v>
      </c>
      <c r="G9" s="68"/>
      <c r="H9" s="68"/>
      <c r="I9" s="68"/>
      <c r="J9" s="68"/>
      <c r="K9" s="68"/>
      <c r="L9" s="68"/>
      <c r="M9" s="69"/>
      <c r="N9" s="70" t="s">
        <v>39</v>
      </c>
      <c r="O9" s="71"/>
      <c r="P9" s="11" t="s">
        <v>40</v>
      </c>
      <c r="Q9" s="11"/>
    </row>
    <row r="10" spans="1:17" x14ac:dyDescent="0.2">
      <c r="A10" s="74" t="s">
        <v>41</v>
      </c>
      <c r="B10" s="75"/>
      <c r="C10" s="75"/>
      <c r="D10" s="75"/>
      <c r="E10" s="76"/>
      <c r="F10" s="13">
        <f>F8*E9</f>
        <v>4987</v>
      </c>
      <c r="G10" s="13">
        <f>G8*E9</f>
        <v>3989.6000000000004</v>
      </c>
      <c r="H10" s="13">
        <f>E9*H8</f>
        <v>8477.9</v>
      </c>
      <c r="I10" s="13">
        <f>I8*E9</f>
        <v>997.40000000000009</v>
      </c>
      <c r="J10" s="13">
        <f>E9*J8</f>
        <v>8727.25</v>
      </c>
      <c r="K10" s="13">
        <f>K8*E9</f>
        <v>8976.6</v>
      </c>
      <c r="L10" s="13">
        <f>I9*L8</f>
        <v>0</v>
      </c>
      <c r="M10" s="13">
        <f>E9*M8</f>
        <v>0</v>
      </c>
      <c r="N10" s="13">
        <f>N8*E9</f>
        <v>249.35000000000002</v>
      </c>
      <c r="O10" s="13">
        <f>O8*E9</f>
        <v>249.35000000000002</v>
      </c>
      <c r="P10" s="13">
        <f>E9*P8</f>
        <v>8228.5499999999993</v>
      </c>
      <c r="Q10" s="13">
        <f>SUM(F10:P10)</f>
        <v>44883</v>
      </c>
    </row>
    <row r="11" spans="1:17" x14ac:dyDescent="0.2">
      <c r="A11" s="95" t="s">
        <v>42</v>
      </c>
      <c r="B11" s="95"/>
      <c r="C11" s="95"/>
      <c r="D11" s="95"/>
      <c r="E11" s="96"/>
      <c r="F11" s="66" t="s">
        <v>43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</row>
    <row r="12" spans="1:17" x14ac:dyDescent="0.2">
      <c r="A12" s="111" t="s">
        <v>44</v>
      </c>
      <c r="B12" s="111"/>
      <c r="C12" s="111"/>
      <c r="D12" s="112"/>
      <c r="E12" s="14">
        <v>-201531.14835000027</v>
      </c>
      <c r="F12" s="46"/>
      <c r="G12" s="47"/>
      <c r="H12" s="15"/>
      <c r="I12" s="47"/>
      <c r="J12" s="47"/>
      <c r="K12" s="47"/>
      <c r="L12" s="47"/>
      <c r="M12" s="47"/>
      <c r="N12" s="47"/>
      <c r="O12" s="47"/>
      <c r="P12" s="47"/>
      <c r="Q12" s="48"/>
    </row>
    <row r="13" spans="1:17" x14ac:dyDescent="0.2">
      <c r="A13" s="30"/>
      <c r="B13" s="120" t="s">
        <v>55</v>
      </c>
      <c r="C13" s="121"/>
      <c r="D13" s="31" t="s">
        <v>42</v>
      </c>
      <c r="E13" s="32" t="s">
        <v>24</v>
      </c>
      <c r="F13" s="46"/>
      <c r="G13" s="47"/>
      <c r="H13" s="15"/>
      <c r="I13" s="47"/>
      <c r="J13" s="47"/>
      <c r="K13" s="47"/>
      <c r="L13" s="47"/>
      <c r="M13" s="47"/>
      <c r="N13" s="47"/>
      <c r="O13" s="47"/>
      <c r="P13" s="47"/>
      <c r="Q13" s="48"/>
    </row>
    <row r="14" spans="1:17" x14ac:dyDescent="0.2">
      <c r="A14" s="7" t="s">
        <v>45</v>
      </c>
      <c r="B14" s="93">
        <v>47497.919999999998</v>
      </c>
      <c r="C14" s="94"/>
      <c r="D14" s="33">
        <v>38471.69</v>
      </c>
      <c r="E14" s="22"/>
      <c r="F14" s="16">
        <f>F8*E9</f>
        <v>4987</v>
      </c>
      <c r="G14" s="16">
        <v>4161.8678399999999</v>
      </c>
      <c r="H14" s="17">
        <f>H8*E9</f>
        <v>8477.9</v>
      </c>
      <c r="I14" s="16">
        <v>2500</v>
      </c>
      <c r="J14" s="16">
        <v>8997.3138400000007</v>
      </c>
      <c r="K14" s="16">
        <f>K8*E9</f>
        <v>8976.6</v>
      </c>
      <c r="L14" s="16">
        <v>0</v>
      </c>
      <c r="M14" s="16">
        <v>0</v>
      </c>
      <c r="N14" s="34">
        <v>0</v>
      </c>
      <c r="O14" s="34">
        <v>0</v>
      </c>
      <c r="P14" s="16">
        <f>P8*E9</f>
        <v>8228.5499999999993</v>
      </c>
      <c r="Q14" s="18">
        <f t="shared" ref="Q14:Q15" si="0">SUM(F14:P14)</f>
        <v>46329.231679999997</v>
      </c>
    </row>
    <row r="15" spans="1:17" x14ac:dyDescent="0.2">
      <c r="A15" s="7" t="s">
        <v>46</v>
      </c>
      <c r="B15" s="93">
        <v>44908.2</v>
      </c>
      <c r="C15" s="94"/>
      <c r="D15" s="33">
        <v>44144.99</v>
      </c>
      <c r="E15" s="22"/>
      <c r="F15" s="16">
        <v>4987</v>
      </c>
      <c r="G15" s="16">
        <v>4161.8678399999999</v>
      </c>
      <c r="H15" s="17">
        <v>8477.9</v>
      </c>
      <c r="I15" s="16">
        <v>2500</v>
      </c>
      <c r="J15" s="16">
        <v>8997.3138400000007</v>
      </c>
      <c r="K15" s="16">
        <v>8976.6</v>
      </c>
      <c r="L15" s="16">
        <v>4170.2425400000002</v>
      </c>
      <c r="M15" s="16">
        <v>0</v>
      </c>
      <c r="N15" s="34">
        <v>0</v>
      </c>
      <c r="O15" s="34">
        <v>0</v>
      </c>
      <c r="P15" s="16">
        <v>8228.5499999999993</v>
      </c>
      <c r="Q15" s="18">
        <f t="shared" si="0"/>
        <v>50499.474220000004</v>
      </c>
    </row>
    <row r="16" spans="1:17" x14ac:dyDescent="0.2">
      <c r="A16" s="7" t="s">
        <v>2</v>
      </c>
      <c r="B16" s="93"/>
      <c r="C16" s="94"/>
      <c r="D16" s="33"/>
      <c r="E16" s="22"/>
      <c r="F16" s="16"/>
      <c r="G16" s="16"/>
      <c r="H16" s="17"/>
      <c r="I16" s="16"/>
      <c r="J16" s="16"/>
      <c r="K16" s="16"/>
      <c r="L16" s="16"/>
      <c r="M16" s="16"/>
      <c r="N16" s="34"/>
      <c r="O16" s="34"/>
      <c r="P16" s="16"/>
      <c r="Q16" s="18"/>
    </row>
    <row r="17" spans="1:17" x14ac:dyDescent="0.2">
      <c r="A17" s="7" t="s">
        <v>47</v>
      </c>
      <c r="B17" s="93"/>
      <c r="C17" s="94"/>
      <c r="D17" s="33"/>
      <c r="E17" s="22"/>
      <c r="F17" s="16"/>
      <c r="G17" s="16"/>
      <c r="H17" s="17"/>
      <c r="I17" s="16"/>
      <c r="J17" s="16"/>
      <c r="K17" s="16"/>
      <c r="L17" s="16"/>
      <c r="M17" s="16"/>
      <c r="N17" s="34"/>
      <c r="O17" s="34"/>
      <c r="P17" s="16"/>
      <c r="Q17" s="18"/>
    </row>
    <row r="18" spans="1:17" x14ac:dyDescent="0.2">
      <c r="A18" s="7" t="s">
        <v>6</v>
      </c>
      <c r="B18" s="93"/>
      <c r="C18" s="94"/>
      <c r="D18" s="33"/>
      <c r="E18" s="22"/>
      <c r="F18" s="16"/>
      <c r="G18" s="16"/>
      <c r="H18" s="17"/>
      <c r="I18" s="16"/>
      <c r="J18" s="16"/>
      <c r="K18" s="16"/>
      <c r="L18" s="16"/>
      <c r="M18" s="16"/>
      <c r="N18" s="34"/>
      <c r="O18" s="34"/>
      <c r="P18" s="16"/>
      <c r="Q18" s="18"/>
    </row>
    <row r="19" spans="1:17" x14ac:dyDescent="0.2">
      <c r="A19" s="7" t="s">
        <v>18</v>
      </c>
      <c r="B19" s="93"/>
      <c r="C19" s="94"/>
      <c r="D19" s="33"/>
      <c r="E19" s="22"/>
      <c r="F19" s="16"/>
      <c r="G19" s="16"/>
      <c r="H19" s="17"/>
      <c r="I19" s="16"/>
      <c r="J19" s="16"/>
      <c r="K19" s="16"/>
      <c r="L19" s="16"/>
      <c r="M19" s="16"/>
      <c r="N19" s="34"/>
      <c r="O19" s="34"/>
      <c r="P19" s="16"/>
      <c r="Q19" s="18"/>
    </row>
    <row r="20" spans="1:17" x14ac:dyDescent="0.2">
      <c r="A20" s="7" t="s">
        <v>12</v>
      </c>
      <c r="B20" s="93"/>
      <c r="C20" s="94"/>
      <c r="D20" s="33"/>
      <c r="E20" s="22"/>
      <c r="F20" s="16"/>
      <c r="G20" s="16"/>
      <c r="H20" s="17"/>
      <c r="I20" s="16"/>
      <c r="J20" s="16"/>
      <c r="K20" s="16"/>
      <c r="L20" s="16"/>
      <c r="M20" s="16"/>
      <c r="N20" s="34"/>
      <c r="O20" s="34"/>
      <c r="P20" s="16"/>
      <c r="Q20" s="18"/>
    </row>
    <row r="21" spans="1:17" x14ac:dyDescent="0.2">
      <c r="A21" s="7" t="s">
        <v>13</v>
      </c>
      <c r="B21" s="93"/>
      <c r="C21" s="94"/>
      <c r="D21" s="33"/>
      <c r="E21" s="22"/>
      <c r="F21" s="16"/>
      <c r="G21" s="16"/>
      <c r="H21" s="17"/>
      <c r="I21" s="16"/>
      <c r="J21" s="16"/>
      <c r="K21" s="16"/>
      <c r="L21" s="16"/>
      <c r="M21" s="16"/>
      <c r="N21" s="34"/>
      <c r="O21" s="34"/>
      <c r="P21" s="16"/>
      <c r="Q21" s="18"/>
    </row>
    <row r="22" spans="1:17" x14ac:dyDescent="0.2">
      <c r="A22" s="7" t="s">
        <v>48</v>
      </c>
      <c r="B22" s="93"/>
      <c r="C22" s="94"/>
      <c r="D22" s="33"/>
      <c r="E22" s="22"/>
      <c r="F22" s="16"/>
      <c r="G22" s="16"/>
      <c r="H22" s="17"/>
      <c r="I22" s="16"/>
      <c r="J22" s="16"/>
      <c r="K22" s="16"/>
      <c r="L22" s="16"/>
      <c r="M22" s="16"/>
      <c r="N22" s="34"/>
      <c r="O22" s="34"/>
      <c r="P22" s="16"/>
      <c r="Q22" s="18"/>
    </row>
    <row r="23" spans="1:17" x14ac:dyDescent="0.2">
      <c r="A23" s="7" t="s">
        <v>49</v>
      </c>
      <c r="B23" s="93"/>
      <c r="C23" s="94"/>
      <c r="D23" s="33"/>
      <c r="E23" s="22"/>
      <c r="F23" s="16"/>
      <c r="G23" s="16"/>
      <c r="H23" s="17"/>
      <c r="I23" s="16"/>
      <c r="J23" s="16"/>
      <c r="K23" s="16"/>
      <c r="L23" s="16"/>
      <c r="M23" s="16"/>
      <c r="N23" s="34"/>
      <c r="O23" s="34"/>
      <c r="P23" s="16"/>
      <c r="Q23" s="18"/>
    </row>
    <row r="24" spans="1:17" x14ac:dyDescent="0.2">
      <c r="A24" s="7" t="s">
        <v>50</v>
      </c>
      <c r="B24" s="93"/>
      <c r="C24" s="94"/>
      <c r="D24" s="33"/>
      <c r="E24" s="22"/>
      <c r="F24" s="16"/>
      <c r="G24" s="16"/>
      <c r="H24" s="17"/>
      <c r="I24" s="16"/>
      <c r="J24" s="16"/>
      <c r="K24" s="16"/>
      <c r="L24" s="16"/>
      <c r="M24" s="16"/>
      <c r="N24" s="34"/>
      <c r="O24" s="34"/>
      <c r="P24" s="16"/>
      <c r="Q24" s="18"/>
    </row>
    <row r="25" spans="1:17" x14ac:dyDescent="0.2">
      <c r="A25" s="7" t="s">
        <v>51</v>
      </c>
      <c r="B25" s="93"/>
      <c r="C25" s="94"/>
      <c r="D25" s="33"/>
      <c r="E25" s="22"/>
      <c r="F25" s="16"/>
      <c r="G25" s="16"/>
      <c r="H25" s="17"/>
      <c r="I25" s="16"/>
      <c r="J25" s="16"/>
      <c r="K25" s="16"/>
      <c r="L25" s="16"/>
      <c r="M25" s="16"/>
      <c r="N25" s="34"/>
      <c r="O25" s="34"/>
      <c r="P25" s="16"/>
      <c r="Q25" s="18"/>
    </row>
    <row r="26" spans="1:17" x14ac:dyDescent="0.2">
      <c r="A26" s="19" t="s">
        <v>5</v>
      </c>
      <c r="B26" s="99">
        <f>SUM(B14:B25)</f>
        <v>92406.12</v>
      </c>
      <c r="C26" s="100"/>
      <c r="D26" s="35">
        <f>SUM(D14:D25)</f>
        <v>82616.679999999993</v>
      </c>
      <c r="E26" s="20"/>
      <c r="F26" s="20">
        <f t="shared" ref="F26:Q26" si="1">SUM(F14:F25)</f>
        <v>9974</v>
      </c>
      <c r="G26" s="20">
        <f t="shared" si="1"/>
        <v>8323.7356799999998</v>
      </c>
      <c r="H26" s="20">
        <f t="shared" si="1"/>
        <v>16955.8</v>
      </c>
      <c r="I26" s="20">
        <f t="shared" si="1"/>
        <v>5000</v>
      </c>
      <c r="J26" s="20">
        <f t="shared" si="1"/>
        <v>17994.627680000001</v>
      </c>
      <c r="K26" s="20">
        <f t="shared" si="1"/>
        <v>17953.2</v>
      </c>
      <c r="L26" s="20">
        <f t="shared" si="1"/>
        <v>4170.2425400000002</v>
      </c>
      <c r="M26" s="20">
        <f t="shared" si="1"/>
        <v>0</v>
      </c>
      <c r="N26" s="35">
        <f t="shared" si="1"/>
        <v>0</v>
      </c>
      <c r="O26" s="35">
        <f t="shared" si="1"/>
        <v>0</v>
      </c>
      <c r="P26" s="20">
        <f t="shared" si="1"/>
        <v>16457.099999999999</v>
      </c>
      <c r="Q26" s="21">
        <f t="shared" si="1"/>
        <v>96828.705900000001</v>
      </c>
    </row>
    <row r="27" spans="1:17" x14ac:dyDescent="0.2">
      <c r="A27" s="2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 t="s">
        <v>20</v>
      </c>
      <c r="P27" s="104">
        <f>SUM(E12+D26-Q26)</f>
        <v>-215743.17425000027</v>
      </c>
      <c r="Q27" s="104"/>
    </row>
    <row r="29" spans="1:17" x14ac:dyDescent="0.2">
      <c r="E29" s="1"/>
      <c r="H29" s="4"/>
      <c r="I29" s="40" t="s">
        <v>11</v>
      </c>
      <c r="J29" s="40">
        <v>0</v>
      </c>
      <c r="K29" s="40" t="s">
        <v>21</v>
      </c>
      <c r="L29" s="40">
        <v>0</v>
      </c>
      <c r="M29" s="40" t="s">
        <v>60</v>
      </c>
      <c r="P29" s="4"/>
    </row>
    <row r="30" spans="1:17" x14ac:dyDescent="0.2">
      <c r="I30" s="40" t="s">
        <v>1</v>
      </c>
      <c r="J30" s="40">
        <v>0</v>
      </c>
      <c r="K30" s="40" t="s">
        <v>21</v>
      </c>
      <c r="L30" s="40">
        <v>4170.2425400000002</v>
      </c>
      <c r="M30" s="40" t="s">
        <v>60</v>
      </c>
      <c r="P30" s="4"/>
    </row>
    <row r="31" spans="1:17" x14ac:dyDescent="0.2">
      <c r="I31" s="40" t="s">
        <v>2</v>
      </c>
      <c r="J31" s="40"/>
      <c r="K31" s="40" t="s">
        <v>21</v>
      </c>
      <c r="L31" s="40"/>
      <c r="M31" s="40" t="s">
        <v>60</v>
      </c>
      <c r="P31" s="4"/>
    </row>
    <row r="32" spans="1:17" x14ac:dyDescent="0.2">
      <c r="G32" s="1"/>
      <c r="I32" s="40" t="s">
        <v>3</v>
      </c>
      <c r="J32" s="40"/>
      <c r="K32" s="40" t="s">
        <v>21</v>
      </c>
      <c r="L32" s="40"/>
      <c r="M32" s="40" t="s">
        <v>60</v>
      </c>
    </row>
    <row r="33" spans="3:17" x14ac:dyDescent="0.2">
      <c r="D33" s="5"/>
      <c r="I33" s="40" t="s">
        <v>6</v>
      </c>
      <c r="J33" s="40"/>
      <c r="K33" s="40" t="s">
        <v>21</v>
      </c>
      <c r="L33" s="40"/>
      <c r="M33" s="40" t="s">
        <v>60</v>
      </c>
    </row>
    <row r="34" spans="3:17" x14ac:dyDescent="0.2">
      <c r="I34" s="40" t="s">
        <v>18</v>
      </c>
      <c r="J34" s="40"/>
      <c r="K34" s="40" t="s">
        <v>21</v>
      </c>
      <c r="L34" s="40"/>
      <c r="M34" s="40" t="s">
        <v>60</v>
      </c>
    </row>
    <row r="35" spans="3:17" x14ac:dyDescent="0.2">
      <c r="C35" s="45"/>
      <c r="I35" s="40" t="s">
        <v>12</v>
      </c>
      <c r="J35" s="40"/>
      <c r="K35" s="40" t="s">
        <v>21</v>
      </c>
      <c r="L35" s="40"/>
      <c r="M35" s="40" t="s">
        <v>60</v>
      </c>
    </row>
    <row r="36" spans="3:17" x14ac:dyDescent="0.2">
      <c r="I36" s="40" t="s">
        <v>13</v>
      </c>
      <c r="J36" s="40"/>
      <c r="K36" s="40" t="s">
        <v>21</v>
      </c>
      <c r="L36" s="40"/>
      <c r="M36" s="40" t="s">
        <v>60</v>
      </c>
    </row>
    <row r="37" spans="3:17" x14ac:dyDescent="0.2">
      <c r="I37" s="40" t="s">
        <v>19</v>
      </c>
      <c r="J37" s="40"/>
      <c r="K37" s="40" t="s">
        <v>21</v>
      </c>
      <c r="L37" s="40"/>
      <c r="M37" s="40" t="s">
        <v>60</v>
      </c>
    </row>
    <row r="38" spans="3:17" x14ac:dyDescent="0.2">
      <c r="I38" s="40" t="s">
        <v>15</v>
      </c>
      <c r="J38" s="40"/>
      <c r="K38" s="40" t="s">
        <v>21</v>
      </c>
      <c r="L38" s="40"/>
      <c r="M38" s="40" t="s">
        <v>60</v>
      </c>
      <c r="Q38" s="5"/>
    </row>
    <row r="39" spans="3:17" x14ac:dyDescent="0.2">
      <c r="I39" s="40" t="s">
        <v>16</v>
      </c>
      <c r="J39" s="40"/>
      <c r="K39" s="40" t="s">
        <v>21</v>
      </c>
      <c r="L39" s="40"/>
      <c r="M39" s="40" t="s">
        <v>60</v>
      </c>
    </row>
    <row r="40" spans="3:17" x14ac:dyDescent="0.2">
      <c r="I40" s="40" t="s">
        <v>17</v>
      </c>
      <c r="J40" s="40"/>
      <c r="K40" s="40" t="s">
        <v>21</v>
      </c>
      <c r="L40" s="40"/>
      <c r="M40" s="40" t="s">
        <v>60</v>
      </c>
    </row>
    <row r="41" spans="3:17" x14ac:dyDescent="0.2">
      <c r="J41" s="5"/>
      <c r="L41" s="5"/>
      <c r="N41" s="4"/>
      <c r="O41" s="36"/>
      <c r="P41" s="5"/>
    </row>
  </sheetData>
  <mergeCells count="42"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C6:C7"/>
    <mergeCell ref="D6:D7"/>
    <mergeCell ref="E6:E7"/>
    <mergeCell ref="F6:F7"/>
    <mergeCell ref="G6:G7"/>
    <mergeCell ref="B19:C19"/>
    <mergeCell ref="B13:C13"/>
    <mergeCell ref="B14:C14"/>
    <mergeCell ref="B15:C15"/>
    <mergeCell ref="B16:C16"/>
    <mergeCell ref="B17:C17"/>
    <mergeCell ref="B18:C18"/>
    <mergeCell ref="N9:O9"/>
    <mergeCell ref="A10:E10"/>
    <mergeCell ref="A11:E11"/>
    <mergeCell ref="F11:Q11"/>
    <mergeCell ref="A12:D12"/>
    <mergeCell ref="A9:D9"/>
    <mergeCell ref="F9:M9"/>
    <mergeCell ref="B26:C26"/>
    <mergeCell ref="P27:Q27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69A"/>
  </sheetPr>
  <dimension ref="A2:P15"/>
  <sheetViews>
    <sheetView workbookViewId="0">
      <selection activeCell="E30" sqref="E30"/>
    </sheetView>
  </sheetViews>
  <sheetFormatPr defaultRowHeight="12.75" x14ac:dyDescent="0.2"/>
  <sheetData>
    <row r="2" spans="1:16" x14ac:dyDescent="0.2">
      <c r="P2" s="5"/>
    </row>
    <row r="3" spans="1:16" x14ac:dyDescent="0.2">
      <c r="A3" s="122" t="s">
        <v>65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6" x14ac:dyDescent="0.2">
      <c r="A4" s="50" t="s">
        <v>10</v>
      </c>
      <c r="B4" s="52"/>
      <c r="C4" s="50"/>
      <c r="D4" s="51"/>
      <c r="E4" s="51"/>
      <c r="F4" s="51"/>
      <c r="G4" s="51"/>
      <c r="H4" s="51"/>
      <c r="I4" s="51"/>
      <c r="J4" s="51"/>
      <c r="K4" s="52"/>
      <c r="L4" s="6" t="s">
        <v>7</v>
      </c>
      <c r="M4" s="6" t="s">
        <v>8</v>
      </c>
      <c r="N4" s="113"/>
      <c r="O4" s="114"/>
    </row>
    <row r="5" spans="1:16" ht="12.75" customHeight="1" x14ac:dyDescent="0.2">
      <c r="A5" s="50"/>
      <c r="B5" s="52"/>
      <c r="C5" s="53"/>
      <c r="D5" s="54"/>
      <c r="E5" s="54"/>
      <c r="F5" s="54"/>
      <c r="G5" s="54"/>
      <c r="H5" s="54"/>
      <c r="I5" s="54"/>
      <c r="J5" s="54"/>
      <c r="K5" s="55"/>
      <c r="L5" s="3"/>
      <c r="M5" s="3"/>
      <c r="N5" s="64"/>
      <c r="O5" s="65"/>
    </row>
    <row r="6" spans="1:16" x14ac:dyDescent="0.2">
      <c r="A6" s="44" t="s">
        <v>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 t="s">
        <v>14</v>
      </c>
      <c r="O6" s="44"/>
    </row>
    <row r="12" spans="1:16" x14ac:dyDescent="0.2">
      <c r="F12" t="s">
        <v>54</v>
      </c>
    </row>
    <row r="15" spans="1:16" x14ac:dyDescent="0.2">
      <c r="F15" t="s">
        <v>52</v>
      </c>
      <c r="G15" t="s">
        <v>53</v>
      </c>
    </row>
  </sheetData>
  <mergeCells count="7">
    <mergeCell ref="A3:O3"/>
    <mergeCell ref="A4:B4"/>
    <mergeCell ref="C4:K4"/>
    <mergeCell ref="N4:O4"/>
    <mergeCell ref="A5:B5"/>
    <mergeCell ref="C5:K5"/>
    <mergeCell ref="N5:O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69A"/>
  </sheetPr>
  <dimension ref="A2:I17"/>
  <sheetViews>
    <sheetView workbookViewId="0">
      <selection activeCell="D34" sqref="D34"/>
    </sheetView>
  </sheetViews>
  <sheetFormatPr defaultRowHeight="12.75" x14ac:dyDescent="0.2"/>
  <sheetData>
    <row r="2" spans="1:9" x14ac:dyDescent="0.2">
      <c r="A2" s="119" t="s">
        <v>63</v>
      </c>
      <c r="B2" s="119"/>
      <c r="C2" s="119"/>
      <c r="D2" s="119"/>
      <c r="E2" s="119"/>
      <c r="F2" s="119"/>
      <c r="G2" s="119"/>
      <c r="H2" s="119"/>
      <c r="I2" s="119"/>
    </row>
    <row r="3" spans="1:9" x14ac:dyDescent="0.2">
      <c r="A3" s="58"/>
      <c r="B3" s="58"/>
      <c r="C3" s="58"/>
      <c r="D3" s="60" t="s">
        <v>22</v>
      </c>
      <c r="E3" s="60"/>
      <c r="F3" s="60"/>
      <c r="G3" s="61" t="s">
        <v>23</v>
      </c>
      <c r="H3" s="61"/>
      <c r="I3" s="61"/>
    </row>
    <row r="4" spans="1:9" x14ac:dyDescent="0.2">
      <c r="A4" s="59"/>
      <c r="B4" s="59"/>
      <c r="C4" s="59"/>
      <c r="D4" s="23" t="s">
        <v>55</v>
      </c>
      <c r="E4" s="24" t="s">
        <v>42</v>
      </c>
      <c r="F4" s="24" t="s">
        <v>24</v>
      </c>
      <c r="G4" s="25" t="s">
        <v>55</v>
      </c>
      <c r="H4" s="25" t="s">
        <v>42</v>
      </c>
      <c r="I4" s="25" t="s">
        <v>24</v>
      </c>
    </row>
    <row r="5" spans="1:9" x14ac:dyDescent="0.2">
      <c r="A5" s="58" t="s">
        <v>11</v>
      </c>
      <c r="B5" s="58"/>
      <c r="C5" s="58"/>
      <c r="D5" s="23">
        <v>27934.04</v>
      </c>
      <c r="E5" s="24">
        <v>21050.84</v>
      </c>
      <c r="F5" s="24">
        <f t="shared" ref="F5:F6" si="0">D5-E5</f>
        <v>6883.2000000000007</v>
      </c>
      <c r="G5" s="25">
        <v>13737.44</v>
      </c>
      <c r="H5" s="25">
        <v>10306.700000000001</v>
      </c>
      <c r="I5" s="25">
        <f t="shared" ref="I5:I6" si="1">G5-H5</f>
        <v>3430.74</v>
      </c>
    </row>
    <row r="6" spans="1:9" x14ac:dyDescent="0.2">
      <c r="A6" s="56" t="s">
        <v>1</v>
      </c>
      <c r="B6" s="59"/>
      <c r="C6" s="57"/>
      <c r="D6" s="23">
        <v>28689.84</v>
      </c>
      <c r="E6" s="24">
        <v>22993.919999999998</v>
      </c>
      <c r="F6" s="24">
        <f t="shared" si="0"/>
        <v>5695.9200000000019</v>
      </c>
      <c r="G6" s="25">
        <v>14109.13</v>
      </c>
      <c r="H6" s="25">
        <v>10874.4</v>
      </c>
      <c r="I6" s="25">
        <f t="shared" si="1"/>
        <v>3234.7299999999996</v>
      </c>
    </row>
    <row r="7" spans="1:9" x14ac:dyDescent="0.2">
      <c r="A7" s="115" t="s">
        <v>2</v>
      </c>
      <c r="B7" s="58"/>
      <c r="C7" s="58"/>
      <c r="D7" s="23"/>
      <c r="E7" s="24"/>
      <c r="F7" s="24"/>
      <c r="G7" s="25"/>
      <c r="H7" s="25"/>
      <c r="I7" s="25"/>
    </row>
    <row r="8" spans="1:9" x14ac:dyDescent="0.2">
      <c r="A8" s="116" t="s">
        <v>3</v>
      </c>
      <c r="B8" s="117"/>
      <c r="C8" s="118"/>
      <c r="D8" s="26"/>
      <c r="E8" s="26"/>
      <c r="F8" s="24"/>
      <c r="G8" s="27"/>
      <c r="H8" s="27"/>
      <c r="I8" s="25"/>
    </row>
    <row r="9" spans="1:9" x14ac:dyDescent="0.2">
      <c r="A9" s="116" t="s">
        <v>6</v>
      </c>
      <c r="B9" s="117"/>
      <c r="C9" s="118"/>
      <c r="D9" s="26"/>
      <c r="E9" s="26"/>
      <c r="F9" s="24"/>
      <c r="G9" s="27"/>
      <c r="H9" s="27"/>
      <c r="I9" s="25"/>
    </row>
    <row r="10" spans="1:9" x14ac:dyDescent="0.2">
      <c r="A10" s="116" t="s">
        <v>18</v>
      </c>
      <c r="B10" s="117"/>
      <c r="C10" s="118"/>
      <c r="D10" s="26"/>
      <c r="E10" s="26"/>
      <c r="F10" s="24"/>
      <c r="G10" s="27"/>
      <c r="H10" s="27"/>
      <c r="I10" s="25"/>
    </row>
    <row r="11" spans="1:9" x14ac:dyDescent="0.2">
      <c r="A11" s="116" t="s">
        <v>12</v>
      </c>
      <c r="B11" s="117"/>
      <c r="C11" s="118"/>
      <c r="D11" s="26"/>
      <c r="E11" s="26"/>
      <c r="F11" s="24"/>
      <c r="G11" s="27"/>
      <c r="H11" s="27"/>
      <c r="I11" s="25"/>
    </row>
    <row r="12" spans="1:9" x14ac:dyDescent="0.2">
      <c r="A12" s="116" t="s">
        <v>13</v>
      </c>
      <c r="B12" s="117"/>
      <c r="C12" s="118"/>
      <c r="D12" s="26"/>
      <c r="E12" s="26"/>
      <c r="F12" s="24"/>
      <c r="G12" s="27"/>
      <c r="H12" s="27"/>
      <c r="I12" s="25"/>
    </row>
    <row r="13" spans="1:9" x14ac:dyDescent="0.2">
      <c r="A13" s="116" t="s">
        <v>19</v>
      </c>
      <c r="B13" s="117"/>
      <c r="C13" s="118"/>
      <c r="D13" s="26"/>
      <c r="E13" s="26"/>
      <c r="F13" s="24"/>
      <c r="G13" s="27"/>
      <c r="H13" s="27"/>
      <c r="I13" s="25"/>
    </row>
    <row r="14" spans="1:9" x14ac:dyDescent="0.2">
      <c r="A14" s="116" t="s">
        <v>15</v>
      </c>
      <c r="B14" s="117"/>
      <c r="C14" s="118"/>
      <c r="D14" s="26"/>
      <c r="E14" s="26"/>
      <c r="F14" s="24"/>
      <c r="G14" s="27"/>
      <c r="H14" s="27"/>
      <c r="I14" s="25"/>
    </row>
    <row r="15" spans="1:9" x14ac:dyDescent="0.2">
      <c r="A15" s="116" t="s">
        <v>16</v>
      </c>
      <c r="B15" s="117"/>
      <c r="C15" s="118"/>
      <c r="D15" s="26"/>
      <c r="E15" s="26"/>
      <c r="F15" s="24"/>
      <c r="G15" s="27"/>
      <c r="H15" s="27"/>
      <c r="I15" s="25"/>
    </row>
    <row r="16" spans="1:9" x14ac:dyDescent="0.2">
      <c r="A16" s="116" t="s">
        <v>17</v>
      </c>
      <c r="B16" s="117"/>
      <c r="C16" s="118"/>
      <c r="D16" s="26"/>
      <c r="E16" s="26"/>
      <c r="F16" s="24"/>
      <c r="G16" s="27"/>
      <c r="H16" s="27"/>
      <c r="I16" s="25"/>
    </row>
    <row r="17" spans="1:9" x14ac:dyDescent="0.2">
      <c r="A17" s="115" t="s">
        <v>5</v>
      </c>
      <c r="B17" s="58"/>
      <c r="C17" s="58"/>
      <c r="D17" s="28">
        <f t="shared" ref="D17:I17" si="2">SUM(D5:D16)</f>
        <v>56623.880000000005</v>
      </c>
      <c r="E17" s="28">
        <f t="shared" si="2"/>
        <v>44044.759999999995</v>
      </c>
      <c r="F17" s="28">
        <f t="shared" si="2"/>
        <v>12579.120000000003</v>
      </c>
      <c r="G17" s="28">
        <f t="shared" si="2"/>
        <v>27846.57</v>
      </c>
      <c r="H17" s="28">
        <f t="shared" si="2"/>
        <v>21181.1</v>
      </c>
      <c r="I17" s="28">
        <f t="shared" si="2"/>
        <v>6665.4699999999993</v>
      </c>
    </row>
  </sheetData>
  <mergeCells count="18">
    <mergeCell ref="A5:C5"/>
    <mergeCell ref="A2:I2"/>
    <mergeCell ref="A3:C3"/>
    <mergeCell ref="D3:F3"/>
    <mergeCell ref="G3:I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работы 2025</vt:lpstr>
      <vt:lpstr>вода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2021-09-20T05:28:35Z</cp:lastPrinted>
  <dcterms:created xsi:type="dcterms:W3CDTF">2007-02-04T12:22:59Z</dcterms:created>
  <dcterms:modified xsi:type="dcterms:W3CDTF">2025-04-15T06:25:20Z</dcterms:modified>
</cp:coreProperties>
</file>