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-105" yWindow="-45" windowWidth="19440" windowHeight="12510"/>
  </bookViews>
  <sheets>
    <sheet name="2025" sheetId="23" r:id="rId1"/>
    <sheet name="работы 2025" sheetId="24" r:id="rId2"/>
  </sheets>
  <calcPr calcId="145621"/>
</workbook>
</file>

<file path=xl/calcChain.xml><?xml version="1.0" encoding="utf-8"?>
<calcChain xmlns="http://schemas.openxmlformats.org/spreadsheetml/2006/main">
  <c r="Q27" i="23" l="1"/>
  <c r="P27" i="23"/>
  <c r="N27" i="23"/>
  <c r="O27" i="23"/>
  <c r="L27" i="23"/>
  <c r="M27" i="23"/>
  <c r="K27" i="23"/>
  <c r="J27" i="23"/>
  <c r="H27" i="23"/>
  <c r="I27" i="23"/>
  <c r="G27" i="23"/>
  <c r="F27" i="23"/>
  <c r="D27" i="23"/>
  <c r="B27" i="23"/>
  <c r="Q16" i="23"/>
  <c r="K15" i="23" l="1"/>
  <c r="F15" i="23"/>
  <c r="O11" i="23"/>
  <c r="N11" i="23"/>
  <c r="M11" i="23"/>
  <c r="K11" i="23"/>
  <c r="J11" i="23"/>
  <c r="H11" i="23"/>
  <c r="G11" i="23"/>
  <c r="F11" i="23"/>
  <c r="Q9" i="23"/>
  <c r="Q8" i="23"/>
  <c r="Q11" i="23" l="1"/>
  <c r="Q15" i="23"/>
  <c r="P28" i="23" l="1"/>
</calcChain>
</file>

<file path=xl/sharedStrings.xml><?xml version="1.0" encoding="utf-8"?>
<sst xmlns="http://schemas.openxmlformats.org/spreadsheetml/2006/main" count="59" uniqueCount="56">
  <si>
    <t>Содержание</t>
  </si>
  <si>
    <t>ремонт</t>
  </si>
  <si>
    <t>итого</t>
  </si>
  <si>
    <t>Месяц</t>
  </si>
  <si>
    <t>ед. изм.</t>
  </si>
  <si>
    <t>кол-во</t>
  </si>
  <si>
    <t>ИТОГО</t>
  </si>
  <si>
    <t>март</t>
  </si>
  <si>
    <t>май</t>
  </si>
  <si>
    <t>июнь</t>
  </si>
  <si>
    <t>июль</t>
  </si>
  <si>
    <t>август</t>
  </si>
  <si>
    <t>Место провед-я работ</t>
  </si>
  <si>
    <t>тыс.руб.</t>
  </si>
  <si>
    <t>ИТОГО:</t>
  </si>
  <si>
    <t>долг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</si>
  <si>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</si>
  <si>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</si>
  <si>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</si>
  <si>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</si>
  <si>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</si>
  <si>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</si>
  <si>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</si>
  <si>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</si>
  <si>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</si>
  <si>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</si>
  <si>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</si>
  <si>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</si>
  <si>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</si>
  <si>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</si>
  <si>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</si>
  <si>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</si>
  <si>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</si>
  <si>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</si>
  <si>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</si>
  <si>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</si>
  <si>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</si>
  <si>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</si>
  <si>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</si>
  <si>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</si>
  <si>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</si>
  <si>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</si>
  <si>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</si>
  <si>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</si>
  <si>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</si>
  <si>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</si>
  <si>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декаб.</t>
  </si>
  <si>
    <t>услуги сторонних организаций, разовые работы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</si>
  <si>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</si>
  <si>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</si>
  <si>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</si>
  <si>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Работы по уборке придомовой территории</t>
  </si>
  <si>
    <t xml:space="preserve">общехозяйственные расходы </t>
  </si>
  <si>
    <t>необходимый тариф</t>
  </si>
  <si>
    <t>Перечень выполненных работ по сметам за 2025 год по дому Мельничная 6/1</t>
  </si>
  <si>
    <t>Информация о доходах и расходах по дому __Мельничная 6/1__на 2025год.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</si>
</sst>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_р_."/>
  </numFmts>
  <fonts count="14" x14ac:knownFonts="1">
    <font>
      <sz val="10"/>
      <name val="Arial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6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5" xfId="0" applyBorder="1"/>
    <xf numFmtId="0" fontId="0" fillId="3" borderId="0" xfId="0" applyFill="1"/>
    <xf numFmtId="0" fontId="0" fillId="0" borderId="5" xfId="0" applyBorder="1" applyAlignment="1">
      <alignment wrapText="1"/>
    </xf>
    <xf numFmtId="0" fontId="1" fillId="9" borderId="9" xfId="0" applyFont="1" applyFill="1" applyBorder="1"/>
    <xf numFmtId="0" fontId="1" fillId="9" borderId="9" xfId="0" applyFont="1" applyFill="1" applyBorder="1" applyAlignment="1">
      <alignment wrapText="1"/>
    </xf>
    <xf numFmtId="2" fontId="8" fillId="9" borderId="9" xfId="0" applyNumberFormat="1" applyFont="1" applyFill="1" applyBorder="1"/>
    <xf numFmtId="2" fontId="8" fillId="0" borderId="4" xfId="0" applyNumberFormat="1" applyFont="1" applyBorder="1" applyAlignment="1">
      <alignment horizontal="center" vertical="top" wrapText="1"/>
    </xf>
    <xf numFmtId="4" fontId="6" fillId="9" borderId="5" xfId="0" applyNumberFormat="1" applyFont="1" applyFill="1" applyBorder="1" applyAlignment="1">
      <alignment horizontal="center"/>
    </xf>
    <xf numFmtId="2" fontId="3" fillId="10" borderId="4" xfId="0" applyNumberFormat="1" applyFont="1" applyFill="1" applyBorder="1" applyAlignment="1">
      <alignment horizontal="center" vertical="top" wrapText="1"/>
    </xf>
    <xf numFmtId="4" fontId="3" fillId="9" borderId="5" xfId="0" applyNumberFormat="1" applyFont="1" applyFill="1" applyBorder="1"/>
    <xf numFmtId="2" fontId="3" fillId="11" borderId="11" xfId="0" applyNumberFormat="1" applyFont="1" applyFill="1" applyBorder="1" applyAlignment="1">
      <alignment horizontal="center" vertical="top" wrapText="1"/>
    </xf>
    <xf numFmtId="17" fontId="6" fillId="2" borderId="5" xfId="0" applyNumberFormat="1" applyFont="1" applyFill="1" applyBorder="1" applyAlignment="1">
      <alignment horizontal="left"/>
    </xf>
    <xf numFmtId="165" fontId="3" fillId="11" borderId="5" xfId="0" applyNumberFormat="1" applyFont="1" applyFill="1" applyBorder="1"/>
    <xf numFmtId="165" fontId="3" fillId="11" borderId="4" xfId="0" applyNumberFormat="1" applyFont="1" applyFill="1" applyBorder="1"/>
    <xf numFmtId="4" fontId="3" fillId="11" borderId="5" xfId="0" applyNumberFormat="1" applyFont="1" applyFill="1" applyBorder="1"/>
    <xf numFmtId="0" fontId="6" fillId="5" borderId="5" xfId="0" applyFont="1" applyFill="1" applyBorder="1"/>
    <xf numFmtId="165" fontId="3" fillId="5" borderId="5" xfId="0" applyNumberFormat="1" applyFont="1" applyFill="1" applyBorder="1"/>
    <xf numFmtId="4" fontId="8" fillId="5" borderId="5" xfId="0" applyNumberFormat="1" applyFont="1" applyFill="1" applyBorder="1"/>
    <xf numFmtId="165" fontId="3" fillId="4" borderId="5" xfId="0" applyNumberFormat="1" applyFont="1" applyFill="1" applyBorder="1"/>
    <xf numFmtId="0" fontId="6" fillId="0" borderId="0" xfId="0" applyFont="1"/>
    <xf numFmtId="165" fontId="3" fillId="0" borderId="0" xfId="0" applyNumberFormat="1" applyFont="1"/>
    <xf numFmtId="165" fontId="9" fillId="0" borderId="0" xfId="0" applyNumberFormat="1" applyFont="1"/>
    <xf numFmtId="2" fontId="8" fillId="0" borderId="5" xfId="0" applyNumberFormat="1" applyFont="1" applyBorder="1" applyAlignment="1">
      <alignment vertical="top" wrapText="1"/>
    </xf>
    <xf numFmtId="165" fontId="10" fillId="5" borderId="5" xfId="0" applyNumberFormat="1" applyFont="1" applyFill="1" applyBorder="1"/>
    <xf numFmtId="2" fontId="3" fillId="0" borderId="4" xfId="0" applyNumberFormat="1" applyFont="1" applyBorder="1" applyAlignment="1">
      <alignment vertical="top" textRotation="90" wrapText="1"/>
    </xf>
    <xf numFmtId="2" fontId="3" fillId="0" borderId="4" xfId="0" applyNumberFormat="1" applyFont="1" applyBorder="1" applyAlignment="1">
      <alignment horizontal="center" vertical="top"/>
    </xf>
    <xf numFmtId="0" fontId="1" fillId="9" borderId="5" xfId="0" applyFont="1" applyFill="1" applyBorder="1" applyAlignment="1">
      <alignment horizontal="center" wrapText="1"/>
    </xf>
    <xf numFmtId="0" fontId="3" fillId="12" borderId="6" xfId="0" applyFont="1" applyFill="1" applyBorder="1" applyAlignment="1">
      <alignment horizontal="center" wrapText="1"/>
    </xf>
    <xf numFmtId="4" fontId="3" fillId="4" borderId="5" xfId="0" applyNumberFormat="1" applyFont="1" applyFill="1" applyBorder="1"/>
    <xf numFmtId="165" fontId="10" fillId="12" borderId="5" xfId="0" applyNumberFormat="1" applyFont="1" applyFill="1" applyBorder="1"/>
    <xf numFmtId="165" fontId="10" fillId="10" borderId="5" xfId="0" applyNumberFormat="1" applyFont="1" applyFill="1" applyBorder="1"/>
    <xf numFmtId="0" fontId="2" fillId="0" borderId="0" xfId="0" applyFont="1"/>
    <xf numFmtId="0" fontId="5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wrapText="1"/>
    </xf>
    <xf numFmtId="0" fontId="13" fillId="0" borderId="2" xfId="0" applyFont="1" applyBorder="1" applyAlignment="1">
      <alignment wrapText="1"/>
    </xf>
    <xf numFmtId="4" fontId="6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left" vertical="top" textRotation="90" wrapText="1"/>
    </xf>
    <xf numFmtId="2" fontId="1" fillId="11" borderId="2" xfId="0" applyNumberFormat="1" applyFont="1" applyFill="1" applyBorder="1" applyAlignment="1">
      <alignment horizontal="center" vertical="top" wrapText="1"/>
    </xf>
    <xf numFmtId="2" fontId="3" fillId="11" borderId="7" xfId="0" applyNumberFormat="1" applyFont="1" applyFill="1" applyBorder="1" applyAlignment="1">
      <alignment horizontal="center" vertical="top" wrapText="1"/>
    </xf>
    <xf numFmtId="2" fontId="3" fillId="11" borderId="6" xfId="0" applyNumberFormat="1" applyFont="1" applyFill="1" applyBorder="1" applyAlignment="1">
      <alignment horizontal="center" vertical="top" wrapText="1"/>
    </xf>
    <xf numFmtId="0" fontId="4" fillId="6" borderId="0" xfId="0" applyFont="1" applyFill="1"/>
    <xf numFmtId="2" fontId="0" fillId="0" borderId="7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2" fillId="0" borderId="2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5" fillId="0" borderId="2" xfId="0" applyNumberFormat="1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left" wrapText="1"/>
    </xf>
    <xf numFmtId="2" fontId="8" fillId="0" borderId="10" xfId="0" applyNumberFormat="1" applyFont="1" applyBorder="1" applyAlignment="1">
      <alignment horizontal="left" wrapText="1"/>
    </xf>
    <xf numFmtId="2" fontId="8" fillId="0" borderId="14" xfId="0" applyNumberFormat="1" applyFont="1" applyBorder="1" applyAlignment="1">
      <alignment horizontal="left" wrapText="1"/>
    </xf>
    <xf numFmtId="2" fontId="8" fillId="0" borderId="13" xfId="0" applyNumberFormat="1" applyFont="1" applyBorder="1" applyAlignment="1">
      <alignment horizontal="left" wrapText="1"/>
    </xf>
    <xf numFmtId="2" fontId="8" fillId="0" borderId="1" xfId="0" applyNumberFormat="1" applyFont="1" applyBorder="1" applyAlignment="1">
      <alignment horizontal="left" textRotation="90" wrapText="1"/>
    </xf>
    <xf numFmtId="2" fontId="8" fillId="0" borderId="3" xfId="0" applyNumberFormat="1" applyFont="1" applyBorder="1" applyAlignment="1">
      <alignment horizontal="left" textRotation="90" wrapText="1"/>
    </xf>
    <xf numFmtId="2" fontId="8" fillId="0" borderId="4" xfId="0" applyNumberFormat="1" applyFont="1" applyBorder="1" applyAlignment="1">
      <alignment horizontal="left" textRotation="90" wrapText="1"/>
    </xf>
    <xf numFmtId="2" fontId="9" fillId="0" borderId="1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left" vertical="top" textRotation="90" wrapText="1"/>
    </xf>
    <xf numFmtId="2" fontId="3" fillId="0" borderId="4" xfId="0" applyNumberFormat="1" applyFont="1" applyBorder="1" applyAlignment="1">
      <alignment horizontal="left" vertical="top" textRotation="90" wrapText="1"/>
    </xf>
    <xf numFmtId="2" fontId="6" fillId="0" borderId="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0" fontId="1" fillId="10" borderId="2" xfId="0" applyFont="1" applyFill="1" applyBorder="1" applyAlignment="1">
      <alignment horizontal="center" wrapText="1"/>
    </xf>
    <xf numFmtId="0" fontId="1" fillId="10" borderId="7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2" fontId="1" fillId="11" borderId="2" xfId="0" applyNumberFormat="1" applyFont="1" applyFill="1" applyBorder="1" applyAlignment="1">
      <alignment horizontal="center" vertical="top" wrapText="1"/>
    </xf>
    <xf numFmtId="165" fontId="9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5" fontId="3" fillId="8" borderId="2" xfId="0" applyNumberFormat="1" applyFont="1" applyFill="1" applyBorder="1" applyAlignment="1">
      <alignment horizontal="center"/>
    </xf>
    <xf numFmtId="165" fontId="3" fillId="8" borderId="6" xfId="0" applyNumberFormat="1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2" fontId="1" fillId="11" borderId="7" xfId="0" applyNumberFormat="1" applyFont="1" applyFill="1" applyBorder="1" applyAlignment="1">
      <alignment horizontal="center" vertical="top" wrapText="1"/>
    </xf>
    <xf numFmtId="2" fontId="1" fillId="11" borderId="6" xfId="0" applyNumberFormat="1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horizontal="center" wrapText="1"/>
    </xf>
    <xf numFmtId="0" fontId="0" fillId="8" borderId="6" xfId="0" applyFill="1" applyBorder="1"/>
    <xf numFmtId="165" fontId="3" fillId="5" borderId="2" xfId="0" applyNumberFormat="1" applyFont="1" applyFill="1" applyBorder="1" applyAlignment="1">
      <alignment horizontal="center"/>
    </xf>
    <xf numFmtId="165" fontId="3" fillId="5" borderId="6" xfId="0" applyNumberFormat="1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28"/>
  <sheetViews>
    <sheetView tabSelected="1" workbookViewId="0">
      <selection activeCell="G22" sqref="G22"/>
    </sheetView>
  </sheetViews>
  <sheetFormatPr defaultRowHeight="12.75" x14ac:dyDescent="0.2"/>
  <sheetData>
    <row r="2" spans="1:17" ht="15.75" x14ac:dyDescent="0.25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x14ac:dyDescent="0.2">
      <c r="A4" s="57"/>
      <c r="B4" s="88"/>
      <c r="C4" s="88"/>
      <c r="D4" s="88"/>
      <c r="E4" s="89"/>
      <c r="F4" s="86" t="s">
        <v>16</v>
      </c>
      <c r="G4" s="54"/>
      <c r="H4" s="54"/>
      <c r="I4" s="54"/>
      <c r="J4" s="54"/>
      <c r="K4" s="54"/>
      <c r="L4" s="54"/>
      <c r="M4" s="54"/>
      <c r="N4" s="54"/>
      <c r="O4" s="54"/>
      <c r="P4" s="55"/>
      <c r="Q4" s="1"/>
    </row>
    <row r="5" spans="1:17" x14ac:dyDescent="0.2">
      <c r="A5" s="4"/>
      <c r="B5" s="90" t="s">
        <v>17</v>
      </c>
      <c r="C5" s="91"/>
      <c r="D5" s="91"/>
      <c r="E5" s="92"/>
      <c r="F5" s="58" t="s">
        <v>0</v>
      </c>
      <c r="G5" s="59"/>
      <c r="H5" s="59"/>
      <c r="I5" s="59"/>
      <c r="J5" s="59"/>
      <c r="K5" s="59"/>
      <c r="L5" s="59"/>
      <c r="M5" s="59"/>
      <c r="N5" s="60" t="s">
        <v>18</v>
      </c>
      <c r="O5" s="61"/>
      <c r="P5" s="64" t="s">
        <v>19</v>
      </c>
      <c r="Q5" s="67" t="s">
        <v>6</v>
      </c>
    </row>
    <row r="6" spans="1:17" x14ac:dyDescent="0.2">
      <c r="A6" s="5"/>
      <c r="B6" s="70" t="s">
        <v>20</v>
      </c>
      <c r="C6" s="70" t="s">
        <v>1</v>
      </c>
      <c r="D6" s="70" t="s">
        <v>43</v>
      </c>
      <c r="E6" s="74" t="s">
        <v>2</v>
      </c>
      <c r="F6" s="72" t="s">
        <v>21</v>
      </c>
      <c r="G6" s="72" t="s">
        <v>51</v>
      </c>
      <c r="H6" s="72" t="s">
        <v>22</v>
      </c>
      <c r="I6" s="72" t="s">
        <v>23</v>
      </c>
      <c r="J6" s="72" t="s">
        <v>24</v>
      </c>
      <c r="K6" s="72" t="s">
        <v>52</v>
      </c>
      <c r="L6" s="76" t="s">
        <v>25</v>
      </c>
      <c r="M6" s="78"/>
      <c r="N6" s="62"/>
      <c r="O6" s="63"/>
      <c r="P6" s="65"/>
      <c r="Q6" s="68"/>
    </row>
    <row r="7" spans="1:17" ht="129.75" x14ac:dyDescent="0.2">
      <c r="A7" s="6"/>
      <c r="B7" s="71"/>
      <c r="C7" s="71"/>
      <c r="D7" s="71"/>
      <c r="E7" s="75"/>
      <c r="F7" s="73"/>
      <c r="G7" s="73"/>
      <c r="H7" s="73"/>
      <c r="I7" s="73"/>
      <c r="J7" s="73"/>
      <c r="K7" s="73"/>
      <c r="L7" s="25" t="s">
        <v>44</v>
      </c>
      <c r="M7" s="25" t="s">
        <v>47</v>
      </c>
      <c r="N7" s="39" t="s">
        <v>26</v>
      </c>
      <c r="O7" s="39" t="s">
        <v>27</v>
      </c>
      <c r="P7" s="66"/>
      <c r="Q7" s="69"/>
    </row>
    <row r="8" spans="1:17" x14ac:dyDescent="0.2">
      <c r="A8" s="36" t="s">
        <v>45</v>
      </c>
      <c r="B8" s="26"/>
      <c r="C8" s="26"/>
      <c r="D8" s="26"/>
      <c r="E8" s="37">
        <v>10</v>
      </c>
      <c r="F8" s="38">
        <v>2</v>
      </c>
      <c r="G8" s="38">
        <v>1.42</v>
      </c>
      <c r="H8" s="38">
        <v>0</v>
      </c>
      <c r="I8" s="38">
        <v>0</v>
      </c>
      <c r="J8" s="38">
        <v>2.7827715355805243</v>
      </c>
      <c r="K8" s="38">
        <v>3.6</v>
      </c>
      <c r="L8" s="38">
        <v>0</v>
      </c>
      <c r="M8" s="38">
        <v>0</v>
      </c>
      <c r="N8" s="23">
        <v>0.1</v>
      </c>
      <c r="O8" s="23">
        <v>0.1</v>
      </c>
      <c r="P8" s="7">
        <v>0</v>
      </c>
      <c r="Q8" s="7">
        <f>SUM(F8:P8)</f>
        <v>10.002771535580523</v>
      </c>
    </row>
    <row r="9" spans="1:17" x14ac:dyDescent="0.2">
      <c r="A9" s="36"/>
      <c r="B9" s="108" t="s">
        <v>53</v>
      </c>
      <c r="C9" s="108"/>
      <c r="D9" s="109"/>
      <c r="E9" s="37"/>
      <c r="F9" s="38">
        <v>2</v>
      </c>
      <c r="G9" s="38">
        <v>3.46</v>
      </c>
      <c r="H9" s="38">
        <v>0</v>
      </c>
      <c r="I9" s="38">
        <v>0</v>
      </c>
      <c r="J9" s="38">
        <v>2.78</v>
      </c>
      <c r="K9" s="38">
        <v>3.6</v>
      </c>
      <c r="L9" s="38">
        <v>0</v>
      </c>
      <c r="M9" s="38">
        <v>0</v>
      </c>
      <c r="N9" s="23">
        <v>1.6</v>
      </c>
      <c r="O9" s="23">
        <v>1.56</v>
      </c>
      <c r="P9" s="7">
        <v>0</v>
      </c>
      <c r="Q9" s="7">
        <f>SUM(F9:P9)</f>
        <v>15</v>
      </c>
    </row>
    <row r="10" spans="1:17" ht="22.5" x14ac:dyDescent="0.2">
      <c r="A10" s="93" t="s">
        <v>28</v>
      </c>
      <c r="B10" s="94"/>
      <c r="C10" s="94"/>
      <c r="D10" s="95"/>
      <c r="E10" s="8">
        <v>1121.4000000000001</v>
      </c>
      <c r="F10" s="76" t="s">
        <v>29</v>
      </c>
      <c r="G10" s="77"/>
      <c r="H10" s="77"/>
      <c r="I10" s="77"/>
      <c r="J10" s="77"/>
      <c r="K10" s="77"/>
      <c r="L10" s="77"/>
      <c r="M10" s="78"/>
      <c r="N10" s="79" t="s">
        <v>30</v>
      </c>
      <c r="O10" s="80"/>
      <c r="P10" s="7" t="s">
        <v>31</v>
      </c>
      <c r="Q10" s="7"/>
    </row>
    <row r="11" spans="1:17" x14ac:dyDescent="0.2">
      <c r="A11" s="81" t="s">
        <v>32</v>
      </c>
      <c r="B11" s="82"/>
      <c r="C11" s="82"/>
      <c r="D11" s="82"/>
      <c r="E11" s="83"/>
      <c r="F11" s="9">
        <f>F8*E10</f>
        <v>2242.8000000000002</v>
      </c>
      <c r="G11" s="9">
        <f>G9*E10</f>
        <v>3880.0440000000003</v>
      </c>
      <c r="H11" s="9">
        <f>H8*E10</f>
        <v>0</v>
      </c>
      <c r="I11" s="9">
        <v>0</v>
      </c>
      <c r="J11" s="9">
        <f>J8*E10</f>
        <v>3120.6000000000004</v>
      </c>
      <c r="K11" s="9">
        <f>K8*E10</f>
        <v>4037.0400000000004</v>
      </c>
      <c r="L11" s="9">
        <v>0</v>
      </c>
      <c r="M11" s="9">
        <f>M8*E10</f>
        <v>0</v>
      </c>
      <c r="N11" s="9">
        <f>N9*E10</f>
        <v>1794.2400000000002</v>
      </c>
      <c r="O11" s="9">
        <f>O9*E10</f>
        <v>1749.3840000000002</v>
      </c>
      <c r="P11" s="9">
        <v>0</v>
      </c>
      <c r="Q11" s="9">
        <f>SUM(F11:P11)</f>
        <v>16824.108000000004</v>
      </c>
    </row>
    <row r="12" spans="1:17" x14ac:dyDescent="0.2">
      <c r="A12" s="98" t="s">
        <v>33</v>
      </c>
      <c r="B12" s="98"/>
      <c r="C12" s="98"/>
      <c r="D12" s="98"/>
      <c r="E12" s="99"/>
      <c r="F12" s="84" t="s">
        <v>34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</row>
    <row r="13" spans="1:17" x14ac:dyDescent="0.2">
      <c r="A13" s="106" t="s">
        <v>35</v>
      </c>
      <c r="B13" s="106"/>
      <c r="C13" s="106"/>
      <c r="D13" s="107"/>
      <c r="E13" s="10">
        <v>43859.396559999848</v>
      </c>
      <c r="F13" s="40"/>
      <c r="G13" s="41"/>
      <c r="H13" s="11"/>
      <c r="I13" s="41"/>
      <c r="J13" s="41"/>
      <c r="K13" s="41"/>
      <c r="L13" s="41"/>
      <c r="M13" s="41"/>
      <c r="N13" s="41"/>
      <c r="O13" s="41"/>
      <c r="P13" s="41"/>
      <c r="Q13" s="42"/>
    </row>
    <row r="14" spans="1:17" x14ac:dyDescent="0.2">
      <c r="A14" s="27"/>
      <c r="B14" s="102" t="s">
        <v>42</v>
      </c>
      <c r="C14" s="102"/>
      <c r="D14" s="28" t="s">
        <v>33</v>
      </c>
      <c r="E14" s="29" t="s">
        <v>15</v>
      </c>
      <c r="F14" s="40"/>
      <c r="G14" s="41"/>
      <c r="H14" s="11"/>
      <c r="I14" s="41"/>
      <c r="J14" s="41"/>
      <c r="K14" s="41"/>
      <c r="L14" s="41"/>
      <c r="M14" s="41"/>
      <c r="N14" s="41"/>
      <c r="O14" s="41"/>
      <c r="P14" s="41"/>
      <c r="Q14" s="42"/>
    </row>
    <row r="15" spans="1:17" x14ac:dyDescent="0.2">
      <c r="A15" s="12" t="s">
        <v>36</v>
      </c>
      <c r="B15" s="96">
        <v>16857</v>
      </c>
      <c r="C15" s="103"/>
      <c r="D15" s="30">
        <v>14787.64</v>
      </c>
      <c r="E15" s="19"/>
      <c r="F15" s="13">
        <f>F8*E10</f>
        <v>2242.8000000000002</v>
      </c>
      <c r="G15" s="13">
        <v>4610.0433600000006</v>
      </c>
      <c r="H15" s="14">
        <v>0</v>
      </c>
      <c r="I15" s="13">
        <v>0</v>
      </c>
      <c r="J15" s="13">
        <v>3190.6996800000006</v>
      </c>
      <c r="K15" s="13">
        <f>K8*E10</f>
        <v>4037.0400000000004</v>
      </c>
      <c r="L15" s="13">
        <v>0</v>
      </c>
      <c r="M15" s="13">
        <v>0</v>
      </c>
      <c r="N15" s="31">
        <v>0</v>
      </c>
      <c r="O15" s="31">
        <v>0</v>
      </c>
      <c r="P15" s="13">
        <v>0</v>
      </c>
      <c r="Q15" s="15">
        <f t="shared" ref="Q15:Q16" si="0">SUM(F15:P15)</f>
        <v>14080.583040000001</v>
      </c>
    </row>
    <row r="16" spans="1:17" x14ac:dyDescent="0.2">
      <c r="A16" s="12" t="s">
        <v>37</v>
      </c>
      <c r="B16" s="96">
        <v>16857</v>
      </c>
      <c r="C16" s="97"/>
      <c r="D16" s="30">
        <v>15046.5</v>
      </c>
      <c r="E16" s="19"/>
      <c r="F16" s="13">
        <v>2242.8000000000002</v>
      </c>
      <c r="G16" s="13">
        <v>4610.0433600000006</v>
      </c>
      <c r="H16" s="14">
        <v>0</v>
      </c>
      <c r="I16" s="13">
        <v>0</v>
      </c>
      <c r="J16" s="13">
        <v>3190.6996800000006</v>
      </c>
      <c r="K16" s="13">
        <v>4037.0400000000004</v>
      </c>
      <c r="L16" s="13">
        <v>0</v>
      </c>
      <c r="M16" s="13">
        <v>0</v>
      </c>
      <c r="N16" s="31">
        <v>0</v>
      </c>
      <c r="O16" s="31">
        <v>0</v>
      </c>
      <c r="P16" s="13">
        <v>0</v>
      </c>
      <c r="Q16" s="15">
        <f t="shared" si="0"/>
        <v>14080.583040000001</v>
      </c>
    </row>
    <row r="17" spans="1:17" x14ac:dyDescent="0.2">
      <c r="A17" s="12" t="s">
        <v>7</v>
      </c>
      <c r="B17" s="96"/>
      <c r="C17" s="97"/>
      <c r="D17" s="30"/>
      <c r="E17" s="19"/>
      <c r="F17" s="13"/>
      <c r="G17" s="13"/>
      <c r="H17" s="14"/>
      <c r="I17" s="13"/>
      <c r="J17" s="13"/>
      <c r="K17" s="13"/>
      <c r="L17" s="13"/>
      <c r="M17" s="13"/>
      <c r="N17" s="31"/>
      <c r="O17" s="31"/>
      <c r="P17" s="13"/>
      <c r="Q17" s="15"/>
    </row>
    <row r="18" spans="1:17" x14ac:dyDescent="0.2">
      <c r="A18" s="12" t="s">
        <v>38</v>
      </c>
      <c r="B18" s="96"/>
      <c r="C18" s="97"/>
      <c r="D18" s="30"/>
      <c r="E18" s="19"/>
      <c r="F18" s="13"/>
      <c r="G18" s="13"/>
      <c r="H18" s="14"/>
      <c r="I18" s="13"/>
      <c r="J18" s="13"/>
      <c r="K18" s="13"/>
      <c r="L18" s="13"/>
      <c r="M18" s="13"/>
      <c r="N18" s="31"/>
      <c r="O18" s="31"/>
      <c r="P18" s="13"/>
      <c r="Q18" s="15"/>
    </row>
    <row r="19" spans="1:17" x14ac:dyDescent="0.2">
      <c r="A19" s="12" t="s">
        <v>8</v>
      </c>
      <c r="B19" s="96"/>
      <c r="C19" s="97"/>
      <c r="D19" s="30"/>
      <c r="E19" s="19"/>
      <c r="F19" s="13"/>
      <c r="G19" s="13"/>
      <c r="H19" s="14"/>
      <c r="I19" s="13"/>
      <c r="J19" s="13"/>
      <c r="K19" s="13"/>
      <c r="L19" s="13"/>
      <c r="M19" s="13"/>
      <c r="N19" s="31"/>
      <c r="O19" s="31"/>
      <c r="P19" s="13"/>
      <c r="Q19" s="15"/>
    </row>
    <row r="20" spans="1:17" x14ac:dyDescent="0.2">
      <c r="A20" s="12" t="s">
        <v>9</v>
      </c>
      <c r="B20" s="96"/>
      <c r="C20" s="97"/>
      <c r="D20" s="30"/>
      <c r="E20" s="19"/>
      <c r="F20" s="13"/>
      <c r="G20" s="13"/>
      <c r="H20" s="14"/>
      <c r="I20" s="13"/>
      <c r="J20" s="13"/>
      <c r="K20" s="13"/>
      <c r="L20" s="13"/>
      <c r="M20" s="13"/>
      <c r="N20" s="31"/>
      <c r="O20" s="31"/>
      <c r="P20" s="13"/>
      <c r="Q20" s="15"/>
    </row>
    <row r="21" spans="1:17" x14ac:dyDescent="0.2">
      <c r="A21" s="12" t="s">
        <v>10</v>
      </c>
      <c r="B21" s="96"/>
      <c r="C21" s="97"/>
      <c r="D21" s="30"/>
      <c r="E21" s="19"/>
      <c r="F21" s="13"/>
      <c r="G21" s="13"/>
      <c r="H21" s="14"/>
      <c r="I21" s="13"/>
      <c r="J21" s="13"/>
      <c r="K21" s="13"/>
      <c r="L21" s="13"/>
      <c r="M21" s="13"/>
      <c r="N21" s="31"/>
      <c r="O21" s="31"/>
      <c r="P21" s="13"/>
      <c r="Q21" s="15"/>
    </row>
    <row r="22" spans="1:17" x14ac:dyDescent="0.2">
      <c r="A22" s="12" t="s">
        <v>11</v>
      </c>
      <c r="B22" s="96"/>
      <c r="C22" s="97"/>
      <c r="D22" s="30"/>
      <c r="E22" s="19"/>
      <c r="F22" s="13"/>
      <c r="G22" s="13"/>
      <c r="H22" s="14"/>
      <c r="I22" s="13"/>
      <c r="J22" s="13"/>
      <c r="K22" s="13"/>
      <c r="L22" s="13"/>
      <c r="M22" s="13"/>
      <c r="N22" s="31"/>
      <c r="O22" s="31"/>
      <c r="P22" s="13"/>
      <c r="Q22" s="15"/>
    </row>
    <row r="23" spans="1:17" x14ac:dyDescent="0.2">
      <c r="A23" s="12" t="s">
        <v>39</v>
      </c>
      <c r="B23" s="96"/>
      <c r="C23" s="97"/>
      <c r="D23" s="30"/>
      <c r="E23" s="19"/>
      <c r="F23" s="13"/>
      <c r="G23" s="13"/>
      <c r="H23" s="14"/>
      <c r="I23" s="13"/>
      <c r="J23" s="13"/>
      <c r="K23" s="13"/>
      <c r="L23" s="13"/>
      <c r="M23" s="13"/>
      <c r="N23" s="31"/>
      <c r="O23" s="31"/>
      <c r="P23" s="13"/>
      <c r="Q23" s="15"/>
    </row>
    <row r="24" spans="1:17" x14ac:dyDescent="0.2">
      <c r="A24" s="12" t="s">
        <v>40</v>
      </c>
      <c r="B24" s="96"/>
      <c r="C24" s="97"/>
      <c r="D24" s="30"/>
      <c r="E24" s="19"/>
      <c r="F24" s="13"/>
      <c r="G24" s="13"/>
      <c r="H24" s="14"/>
      <c r="I24" s="13"/>
      <c r="J24" s="13"/>
      <c r="K24" s="13"/>
      <c r="L24" s="13"/>
      <c r="M24" s="13"/>
      <c r="N24" s="31"/>
      <c r="O24" s="31"/>
      <c r="P24" s="13"/>
      <c r="Q24" s="15"/>
    </row>
    <row r="25" spans="1:17" x14ac:dyDescent="0.2">
      <c r="A25" s="12" t="s">
        <v>41</v>
      </c>
      <c r="B25" s="96"/>
      <c r="C25" s="97"/>
      <c r="D25" s="30"/>
      <c r="E25" s="19"/>
      <c r="F25" s="13"/>
      <c r="G25" s="13"/>
      <c r="H25" s="14"/>
      <c r="I25" s="13"/>
      <c r="J25" s="13"/>
      <c r="K25" s="13"/>
      <c r="L25" s="13"/>
      <c r="M25" s="13"/>
      <c r="N25" s="31"/>
      <c r="O25" s="31"/>
      <c r="P25" s="13"/>
      <c r="Q25" s="15"/>
    </row>
    <row r="26" spans="1:17" x14ac:dyDescent="0.2">
      <c r="A26" s="12" t="s">
        <v>46</v>
      </c>
      <c r="B26" s="96"/>
      <c r="C26" s="97"/>
      <c r="D26" s="30"/>
      <c r="E26" s="19"/>
      <c r="F26" s="13"/>
      <c r="G26" s="13"/>
      <c r="H26" s="14"/>
      <c r="I26" s="13"/>
      <c r="J26" s="13"/>
      <c r="K26" s="13"/>
      <c r="L26" s="13"/>
      <c r="M26" s="13"/>
      <c r="N26" s="31"/>
      <c r="O26" s="31"/>
      <c r="P26" s="13"/>
      <c r="Q26" s="15"/>
    </row>
    <row r="27" spans="1:17" x14ac:dyDescent="0.2">
      <c r="A27" s="16" t="s">
        <v>2</v>
      </c>
      <c r="B27" s="104">
        <f>SUM(B15:B26)</f>
        <v>33714</v>
      </c>
      <c r="C27" s="105"/>
      <c r="D27" s="24">
        <f>SUM(D15:D26)</f>
        <v>29834.14</v>
      </c>
      <c r="E27" s="17"/>
      <c r="F27" s="17">
        <f t="shared" ref="F27:Q27" si="1">SUM(F15:F26)</f>
        <v>4485.6000000000004</v>
      </c>
      <c r="G27" s="17">
        <f t="shared" si="1"/>
        <v>9220.0867200000012</v>
      </c>
      <c r="H27" s="17">
        <f t="shared" si="1"/>
        <v>0</v>
      </c>
      <c r="I27" s="17">
        <f t="shared" si="1"/>
        <v>0</v>
      </c>
      <c r="J27" s="17">
        <f t="shared" si="1"/>
        <v>6381.3993600000013</v>
      </c>
      <c r="K27" s="17">
        <f t="shared" si="1"/>
        <v>8074.0800000000008</v>
      </c>
      <c r="L27" s="17">
        <f t="shared" si="1"/>
        <v>0</v>
      </c>
      <c r="M27" s="17">
        <f t="shared" si="1"/>
        <v>0</v>
      </c>
      <c r="N27" s="24">
        <f t="shared" si="1"/>
        <v>0</v>
      </c>
      <c r="O27" s="24">
        <f t="shared" si="1"/>
        <v>0</v>
      </c>
      <c r="P27" s="17">
        <f t="shared" si="1"/>
        <v>0</v>
      </c>
      <c r="Q27" s="18">
        <f t="shared" si="1"/>
        <v>28161.166080000003</v>
      </c>
    </row>
    <row r="28" spans="1:17" x14ac:dyDescent="0.2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 t="s">
        <v>14</v>
      </c>
      <c r="P28" s="85">
        <f>SUM(E13+D27-Q27)</f>
        <v>45532.370479999845</v>
      </c>
      <c r="Q28" s="85"/>
    </row>
  </sheetData>
  <mergeCells count="43"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I6:I7"/>
    <mergeCell ref="J6:J7"/>
    <mergeCell ref="K6:K7"/>
    <mergeCell ref="L6:M6"/>
    <mergeCell ref="G6:G7"/>
    <mergeCell ref="H6:H7"/>
    <mergeCell ref="B9:D9"/>
    <mergeCell ref="C6:C7"/>
    <mergeCell ref="D6:D7"/>
    <mergeCell ref="E6:E7"/>
    <mergeCell ref="F6:F7"/>
    <mergeCell ref="B20:C20"/>
    <mergeCell ref="N10:O10"/>
    <mergeCell ref="A11:E11"/>
    <mergeCell ref="A12:E12"/>
    <mergeCell ref="F12:Q12"/>
    <mergeCell ref="A13:D13"/>
    <mergeCell ref="B14:C14"/>
    <mergeCell ref="A10:D10"/>
    <mergeCell ref="F10:M10"/>
    <mergeCell ref="B15:C15"/>
    <mergeCell ref="B16:C16"/>
    <mergeCell ref="B17:C17"/>
    <mergeCell ref="B18:C18"/>
    <mergeCell ref="B19:C19"/>
    <mergeCell ref="B27:C27"/>
    <mergeCell ref="P28:Q28"/>
    <mergeCell ref="B21:C21"/>
    <mergeCell ref="B22:C22"/>
    <mergeCell ref="B23:C23"/>
    <mergeCell ref="B24:C24"/>
    <mergeCell ref="B25:C25"/>
    <mergeCell ref="B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P13"/>
  <sheetViews>
    <sheetView workbookViewId="0">
      <selection activeCell="D29" sqref="D29"/>
    </sheetView>
  </sheetViews>
  <sheetFormatPr defaultRowHeight="12.75" x14ac:dyDescent="0.2"/>
  <sheetData>
    <row r="3" spans="1:16" x14ac:dyDescent="0.2">
      <c r="A3" s="49" t="s">
        <v>54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2"/>
    </row>
    <row r="4" spans="1:16" ht="38.25" x14ac:dyDescent="0.2">
      <c r="A4" s="50" t="s">
        <v>3</v>
      </c>
      <c r="B4" s="51"/>
      <c r="C4" s="52"/>
      <c r="D4" s="50"/>
      <c r="E4" s="51"/>
      <c r="F4" s="51"/>
      <c r="G4" s="51"/>
      <c r="H4" s="51"/>
      <c r="I4" s="51"/>
      <c r="J4" s="51"/>
      <c r="K4" s="51"/>
      <c r="L4" s="51"/>
      <c r="M4" s="52"/>
      <c r="N4" s="1" t="s">
        <v>4</v>
      </c>
      <c r="O4" s="1" t="s">
        <v>5</v>
      </c>
      <c r="P4" s="3" t="s">
        <v>12</v>
      </c>
    </row>
    <row r="5" spans="1:16" x14ac:dyDescent="0.2">
      <c r="A5" s="46"/>
      <c r="B5" s="47"/>
      <c r="C5" s="48"/>
      <c r="D5" s="53"/>
      <c r="E5" s="44"/>
      <c r="F5" s="44"/>
      <c r="G5" s="44"/>
      <c r="H5" s="44"/>
      <c r="I5" s="44"/>
      <c r="J5" s="44"/>
      <c r="K5" s="44"/>
      <c r="L5" s="44"/>
      <c r="M5" s="45"/>
      <c r="N5" s="33"/>
      <c r="O5" s="34"/>
      <c r="P5" s="35"/>
    </row>
    <row r="6" spans="1:16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13</v>
      </c>
      <c r="P6" s="43"/>
    </row>
    <row r="8" spans="1:16" x14ac:dyDescent="0.2">
      <c r="G8" s="32" t="s">
        <v>48</v>
      </c>
      <c r="H8" s="32"/>
      <c r="I8" s="32"/>
      <c r="J8" s="32"/>
      <c r="K8" s="32"/>
      <c r="L8" s="32"/>
      <c r="M8" s="32"/>
      <c r="N8" s="32"/>
      <c r="O8" s="32"/>
      <c r="P8" s="32"/>
    </row>
    <row r="9" spans="1:16" x14ac:dyDescent="0.2"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x14ac:dyDescent="0.2"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G11" s="32" t="s">
        <v>49</v>
      </c>
      <c r="H11" s="32" t="s">
        <v>50</v>
      </c>
      <c r="I11" s="32"/>
      <c r="J11" s="32"/>
      <c r="K11" s="32"/>
      <c r="L11" s="32"/>
      <c r="M11" s="32"/>
      <c r="N11" s="32"/>
      <c r="O11" s="32"/>
      <c r="P11" s="32"/>
    </row>
    <row r="12" spans="1:16" x14ac:dyDescent="0.2"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">
      <c r="G13" s="32"/>
      <c r="H13" s="32"/>
      <c r="I13" s="32"/>
      <c r="J13" s="32"/>
      <c r="K13" s="32"/>
      <c r="L13" s="32"/>
      <c r="M13" s="32"/>
      <c r="N13" s="32"/>
      <c r="O13" s="32"/>
      <c r="P13" s="32"/>
    </row>
  </sheetData>
  <mergeCells count="5">
    <mergeCell ref="A3:O3"/>
    <mergeCell ref="A4:C4"/>
    <mergeCell ref="D4:M4"/>
    <mergeCell ref="A5:C5"/>
    <mergeCell ref="D5:M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работы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2021-09-20T13:02:49Z</cp:lastPrinted>
  <dcterms:created xsi:type="dcterms:W3CDTF">1996-10-08T23:32:33Z</dcterms:created>
  <dcterms:modified xsi:type="dcterms:W3CDTF">2025-04-15T10:49:39Z</dcterms:modified>
</cp:coreProperties>
</file>