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зноска май 2026\"/>
    </mc:Choice>
  </mc:AlternateContent>
  <xr:revisionPtr revIDLastSave="0" documentId="13_ncr:1_{2B1B3D23-A9C2-48D6-A8D1-3A90E4748C2A}" xr6:coauthVersionLast="37" xr6:coauthVersionMax="37" xr10:uidLastSave="{00000000-0000-0000-0000-000000000000}"/>
  <bookViews>
    <workbookView xWindow="-108" yWindow="12" windowWidth="19440" windowHeight="12456" xr2:uid="{00000000-000D-0000-FFFF-FFFF00000000}"/>
  </bookViews>
  <sheets>
    <sheet name="2026" sheetId="25" r:id="rId1"/>
    <sheet name="работы 2026" sheetId="26" r:id="rId2"/>
  </sheets>
  <calcPr calcId="179021"/>
</workbook>
</file>

<file path=xl/calcChain.xml><?xml version="1.0" encoding="utf-8"?>
<calcChain xmlns="http://schemas.openxmlformats.org/spreadsheetml/2006/main">
  <c r="N25" i="25" l="1"/>
  <c r="M25" i="25"/>
  <c r="L25" i="25"/>
  <c r="K25" i="25"/>
  <c r="J25" i="25"/>
  <c r="I25" i="25"/>
  <c r="H25" i="25"/>
  <c r="G25" i="25"/>
  <c r="F25" i="25"/>
  <c r="E25" i="25"/>
  <c r="D25" i="25"/>
  <c r="C25" i="25"/>
  <c r="B25" i="25"/>
  <c r="O17" i="25"/>
  <c r="O16" i="25" l="1"/>
  <c r="O15" i="25" l="1"/>
  <c r="O14" i="25" l="1"/>
  <c r="E13" i="25" l="1"/>
  <c r="M13" i="25"/>
  <c r="N13" i="25" l="1"/>
  <c r="I13" i="25"/>
  <c r="F13" i="25"/>
  <c r="D13" i="25"/>
  <c r="N10" i="25"/>
  <c r="M10" i="25"/>
  <c r="L10" i="25"/>
  <c r="K10" i="25"/>
  <c r="J10" i="25"/>
  <c r="I10" i="25"/>
  <c r="H10" i="25"/>
  <c r="G10" i="25"/>
  <c r="F10" i="25"/>
  <c r="E10" i="25"/>
  <c r="D10" i="25"/>
  <c r="O8" i="25"/>
  <c r="O13" i="25" l="1"/>
  <c r="O25" i="25" s="1"/>
  <c r="O26" i="25" s="1"/>
  <c r="O10" i="25"/>
</calcChain>
</file>

<file path=xl/sharedStrings.xml><?xml version="1.0" encoding="utf-8"?>
<sst xmlns="http://schemas.openxmlformats.org/spreadsheetml/2006/main" count="49" uniqueCount="48">
  <si>
    <t>Содержание</t>
  </si>
  <si>
    <t>Месяц</t>
  </si>
  <si>
    <t>ед. изм.</t>
  </si>
  <si>
    <t>кол-во</t>
  </si>
  <si>
    <t>ИТОГО</t>
  </si>
  <si>
    <t>март</t>
  </si>
  <si>
    <t>май</t>
  </si>
  <si>
    <t>июнь</t>
  </si>
  <si>
    <t>июль</t>
  </si>
  <si>
    <t>август</t>
  </si>
  <si>
    <t>Место провед-я работ</t>
  </si>
  <si>
    <t>тыс.руб.</t>
  </si>
  <si>
    <t>ИТОГО:</t>
  </si>
  <si>
    <t>Наименование видов работ (услуги)</t>
  </si>
  <si>
    <t>ТЕКУЩИЙ  РЕМОНТ</t>
  </si>
  <si>
    <t>РАБОТЫ   ПО  УПРАВЛЕНИЮ</t>
  </si>
  <si>
    <t>начисление и сбор платы за содержание и ремонт жилых помещений, взыскание задолженности</t>
  </si>
  <si>
    <t xml:space="preserve">аварийно-диспетчерское обслуживание, обеспечение устранения аварий на внутридомовых инженерных системах </t>
  </si>
  <si>
    <t>работы по содержанию оборудования и систем инженерно-технического обеспечения , обслуживание приборов учета</t>
  </si>
  <si>
    <t>работы по содержанию конструктивных элементов многоквартирных домов, профилактические обходы и осмотры</t>
  </si>
  <si>
    <t xml:space="preserve">Прочие работы по содержанию общедомового имущества </t>
  </si>
  <si>
    <t xml:space="preserve"> оборудования и систем инженерно-технического обеспечения и  приборов учета</t>
  </si>
  <si>
    <t xml:space="preserve">ежедневно </t>
  </si>
  <si>
    <t>ежемесячно</t>
  </si>
  <si>
    <t>ежедневно</t>
  </si>
  <si>
    <t>сметная стоимость выполненной работы (услуги) за месяц</t>
  </si>
  <si>
    <t>оплачено</t>
  </si>
  <si>
    <t>Цена выполненной работы (оказанной услуги) в руб.</t>
  </si>
  <si>
    <t>янв.</t>
  </si>
  <si>
    <t>февр.</t>
  </si>
  <si>
    <t>апр.</t>
  </si>
  <si>
    <t>сент.</t>
  </si>
  <si>
    <t>окт.</t>
  </si>
  <si>
    <t>нояб.</t>
  </si>
  <si>
    <t>начислено</t>
  </si>
  <si>
    <t>оплата коммунальных ресурсов на содержание ОДИ</t>
  </si>
  <si>
    <t>декаб.</t>
  </si>
  <si>
    <t>услуги сторонних организаций, разовые работы</t>
  </si>
  <si>
    <t>Генеральный директор ООО " Георгиевск-ЖЭУ"_________________________      Никишина И.М.</t>
  </si>
  <si>
    <t>Принял:</t>
  </si>
  <si>
    <t>___________________________________</t>
  </si>
  <si>
    <t>Работы по уборке придомовой территории</t>
  </si>
  <si>
    <t xml:space="preserve">общехозяйственные расходы </t>
  </si>
  <si>
    <t>площадь</t>
  </si>
  <si>
    <t>ндс 5%</t>
  </si>
  <si>
    <t>Перечень выполненных работ по сметам за 2026 год по дому Мельничная 6/1</t>
  </si>
  <si>
    <t>Информация о доходах и расходах по дому __Мельничная 6/1__на 2026год.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</si>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</sst>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р_."/>
  </numFmts>
  <fonts count="14" x14ac:knownFonts="1">
    <font>
      <sz val="10"/>
      <name val="Arial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b/>
      <i/>
      <sz val="8"/>
      <name val="Arial Cyr"/>
      <charset val="204"/>
    </font>
    <font>
      <sz val="7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2"/>
      <name val="Arial Cyr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5" xfId="0" applyBorder="1"/>
    <xf numFmtId="0" fontId="0" fillId="3" borderId="0" xfId="0" applyFill="1"/>
    <xf numFmtId="0" fontId="0" fillId="0" borderId="5" xfId="0" applyBorder="1" applyAlignment="1">
      <alignment wrapText="1"/>
    </xf>
    <xf numFmtId="4" fontId="0" fillId="0" borderId="0" xfId="0" applyNumberFormat="1"/>
    <xf numFmtId="0" fontId="1" fillId="8" borderId="9" xfId="0" applyFont="1" applyFill="1" applyBorder="1"/>
    <xf numFmtId="0" fontId="1" fillId="8" borderId="9" xfId="0" applyFont="1" applyFill="1" applyBorder="1" applyAlignment="1">
      <alignment wrapText="1"/>
    </xf>
    <xf numFmtId="2" fontId="8" fillId="8" borderId="9" xfId="0" applyNumberFormat="1" applyFont="1" applyFill="1" applyBorder="1"/>
    <xf numFmtId="2" fontId="8" fillId="0" borderId="4" xfId="0" applyNumberFormat="1" applyFont="1" applyBorder="1" applyAlignment="1">
      <alignment horizontal="center" vertical="top" wrapText="1"/>
    </xf>
    <xf numFmtId="2" fontId="3" fillId="10" borderId="11" xfId="0" applyNumberFormat="1" applyFont="1" applyFill="1" applyBorder="1" applyAlignment="1">
      <alignment horizontal="center" vertical="top" wrapText="1"/>
    </xf>
    <xf numFmtId="17" fontId="6" fillId="2" borderId="5" xfId="0" applyNumberFormat="1" applyFont="1" applyFill="1" applyBorder="1" applyAlignment="1">
      <alignment horizontal="left"/>
    </xf>
    <xf numFmtId="165" fontId="3" fillId="10" borderId="5" xfId="0" applyNumberFormat="1" applyFont="1" applyFill="1" applyBorder="1"/>
    <xf numFmtId="165" fontId="3" fillId="10" borderId="4" xfId="0" applyNumberFormat="1" applyFont="1" applyFill="1" applyBorder="1"/>
    <xf numFmtId="4" fontId="3" fillId="10" borderId="5" xfId="0" applyNumberFormat="1" applyFont="1" applyFill="1" applyBorder="1"/>
    <xf numFmtId="0" fontId="6" fillId="4" borderId="5" xfId="0" applyFont="1" applyFill="1" applyBorder="1"/>
    <xf numFmtId="165" fontId="3" fillId="4" borderId="5" xfId="0" applyNumberFormat="1" applyFont="1" applyFill="1" applyBorder="1"/>
    <xf numFmtId="4" fontId="8" fillId="4" borderId="5" xfId="0" applyNumberFormat="1" applyFont="1" applyFill="1" applyBorder="1"/>
    <xf numFmtId="165" fontId="9" fillId="0" borderId="0" xfId="0" applyNumberFormat="1" applyFont="1"/>
    <xf numFmtId="165" fontId="10" fillId="4" borderId="5" xfId="0" applyNumberFormat="1" applyFont="1" applyFill="1" applyBorder="1"/>
    <xf numFmtId="2" fontId="3" fillId="0" borderId="4" xfId="0" applyNumberFormat="1" applyFont="1" applyBorder="1" applyAlignment="1">
      <alignment vertical="top" textRotation="90" wrapText="1"/>
    </xf>
    <xf numFmtId="0" fontId="1" fillId="8" borderId="5" xfId="0" applyFont="1" applyFill="1" applyBorder="1" applyAlignment="1">
      <alignment horizontal="center" wrapText="1"/>
    </xf>
    <xf numFmtId="0" fontId="3" fillId="11" borderId="6" xfId="0" applyFont="1" applyFill="1" applyBorder="1" applyAlignment="1">
      <alignment horizontal="center" wrapText="1"/>
    </xf>
    <xf numFmtId="165" fontId="10" fillId="11" borderId="5" xfId="0" applyNumberFormat="1" applyFont="1" applyFill="1" applyBorder="1"/>
    <xf numFmtId="165" fontId="10" fillId="9" borderId="5" xfId="0" applyNumberFormat="1" applyFont="1" applyFill="1" applyBorder="1"/>
    <xf numFmtId="0" fontId="2" fillId="0" borderId="0" xfId="0" applyFont="1"/>
    <xf numFmtId="0" fontId="5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wrapText="1"/>
    </xf>
    <xf numFmtId="0" fontId="4" fillId="5" borderId="0" xfId="0" applyFont="1" applyFill="1"/>
    <xf numFmtId="2" fontId="3" fillId="4" borderId="5" xfId="0" applyNumberFormat="1" applyFont="1" applyFill="1" applyBorder="1" applyAlignment="1">
      <alignment horizontal="right" vertical="top" wrapText="1"/>
    </xf>
    <xf numFmtId="2" fontId="8" fillId="4" borderId="4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left" vertical="top" textRotation="90" wrapText="1"/>
    </xf>
    <xf numFmtId="2" fontId="1" fillId="10" borderId="2" xfId="0" applyNumberFormat="1" applyFont="1" applyFill="1" applyBorder="1" applyAlignment="1">
      <alignment horizontal="center" vertical="top" wrapText="1"/>
    </xf>
    <xf numFmtId="2" fontId="3" fillId="10" borderId="7" xfId="0" applyNumberFormat="1" applyFont="1" applyFill="1" applyBorder="1" applyAlignment="1">
      <alignment horizontal="center" vertical="top" wrapText="1"/>
    </xf>
    <xf numFmtId="2" fontId="3" fillId="10" borderId="6" xfId="0" applyNumberFormat="1" applyFont="1" applyFill="1" applyBorder="1" applyAlignment="1">
      <alignment horizontal="center" vertical="top" wrapText="1"/>
    </xf>
    <xf numFmtId="165" fontId="3" fillId="7" borderId="2" xfId="0" applyNumberFormat="1" applyFont="1" applyFill="1" applyBorder="1" applyAlignment="1">
      <alignment horizontal="center"/>
    </xf>
    <xf numFmtId="165" fontId="3" fillId="4" borderId="2" xfId="0" applyNumberFormat="1" applyFont="1" applyFill="1" applyBorder="1" applyAlignment="1">
      <alignment horizontal="center"/>
    </xf>
    <xf numFmtId="2" fontId="0" fillId="4" borderId="5" xfId="0" applyNumberFormat="1" applyFont="1" applyFill="1" applyBorder="1" applyAlignment="1">
      <alignment horizontal="right" vertical="top" wrapText="1"/>
    </xf>
    <xf numFmtId="2" fontId="0" fillId="4" borderId="5" xfId="0" applyNumberFormat="1" applyFont="1" applyFill="1" applyBorder="1" applyAlignment="1">
      <alignment vertical="top" wrapText="1"/>
    </xf>
    <xf numFmtId="2" fontId="0" fillId="4" borderId="4" xfId="0" applyNumberFormat="1" applyFont="1" applyFill="1" applyBorder="1" applyAlignment="1">
      <alignment horizontal="center" vertical="top" wrapText="1"/>
    </xf>
    <xf numFmtId="2" fontId="2" fillId="4" borderId="4" xfId="0" applyNumberFormat="1" applyFont="1" applyFill="1" applyBorder="1" applyAlignment="1">
      <alignment horizontal="center" vertical="top" wrapText="1"/>
    </xf>
    <xf numFmtId="2" fontId="3" fillId="4" borderId="5" xfId="0" applyNumberFormat="1" applyFont="1" applyFill="1" applyBorder="1" applyAlignment="1">
      <alignment vertical="top" wrapText="1"/>
    </xf>
    <xf numFmtId="2" fontId="3" fillId="4" borderId="4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wrapText="1"/>
    </xf>
    <xf numFmtId="2" fontId="0" fillId="0" borderId="7" xfId="0" applyNumberForma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2" fontId="2" fillId="0" borderId="2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left" wrapText="1"/>
    </xf>
    <xf numFmtId="2" fontId="2" fillId="3" borderId="0" xfId="0" applyNumberFormat="1" applyFont="1" applyFill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2" fontId="3" fillId="0" borderId="2" xfId="0" applyNumberFormat="1" applyFont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center" vertical="top" wrapText="1"/>
    </xf>
    <xf numFmtId="2" fontId="3" fillId="0" borderId="6" xfId="0" applyNumberFormat="1" applyFont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center" vertical="top" wrapText="1"/>
    </xf>
    <xf numFmtId="2" fontId="8" fillId="0" borderId="6" xfId="0" applyNumberFormat="1" applyFont="1" applyBorder="1" applyAlignment="1">
      <alignment horizontal="center" vertical="top" wrapText="1"/>
    </xf>
    <xf numFmtId="0" fontId="1" fillId="9" borderId="2" xfId="0" applyFont="1" applyFill="1" applyBorder="1" applyAlignment="1">
      <alignment horizontal="center" wrapText="1"/>
    </xf>
    <xf numFmtId="0" fontId="1" fillId="9" borderId="7" xfId="0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left" vertical="top" textRotation="90" wrapText="1"/>
    </xf>
    <xf numFmtId="2" fontId="3" fillId="0" borderId="4" xfId="0" applyNumberFormat="1" applyFont="1" applyBorder="1" applyAlignment="1">
      <alignment horizontal="left" vertical="top" textRotation="90" wrapText="1"/>
    </xf>
    <xf numFmtId="0" fontId="0" fillId="0" borderId="8" xfId="0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left" textRotation="90" wrapText="1"/>
    </xf>
    <xf numFmtId="2" fontId="8" fillId="0" borderId="3" xfId="0" applyNumberFormat="1" applyFont="1" applyBorder="1" applyAlignment="1">
      <alignment horizontal="left" textRotation="90" wrapText="1"/>
    </xf>
    <xf numFmtId="2" fontId="8" fillId="0" borderId="4" xfId="0" applyNumberFormat="1" applyFont="1" applyBorder="1" applyAlignment="1">
      <alignment horizontal="left" textRotation="90" wrapText="1"/>
    </xf>
    <xf numFmtId="2" fontId="9" fillId="0" borderId="1" xfId="0" applyNumberFormat="1" applyFont="1" applyBorder="1" applyAlignment="1">
      <alignment horizontal="center" wrapText="1"/>
    </xf>
    <xf numFmtId="2" fontId="9" fillId="0" borderId="3" xfId="0" applyNumberFormat="1" applyFont="1" applyBorder="1" applyAlignment="1">
      <alignment horizontal="center" wrapText="1"/>
    </xf>
    <xf numFmtId="2" fontId="9" fillId="0" borderId="4" xfId="0" applyNumberFormat="1" applyFont="1" applyBorder="1" applyAlignment="1">
      <alignment horizontal="center" wrapText="1"/>
    </xf>
    <xf numFmtId="0" fontId="2" fillId="8" borderId="7" xfId="0" applyFont="1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11" fillId="4" borderId="0" xfId="0" applyFont="1" applyFill="1" applyAlignment="1">
      <alignment horizontal="center"/>
    </xf>
    <xf numFmtId="2" fontId="8" fillId="0" borderId="1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0" borderId="10" xfId="0" applyNumberFormat="1" applyFont="1" applyBorder="1" applyAlignment="1">
      <alignment horizontal="center" wrapText="1"/>
    </xf>
    <xf numFmtId="2" fontId="8" fillId="0" borderId="13" xfId="0" applyNumberFormat="1" applyFont="1" applyBorder="1" applyAlignment="1">
      <alignment horizontal="center" wrapText="1"/>
    </xf>
    <xf numFmtId="2" fontId="8" fillId="0" borderId="14" xfId="0" applyNumberFormat="1" applyFont="1" applyBorder="1" applyAlignment="1">
      <alignment horizontal="center" wrapText="1"/>
    </xf>
    <xf numFmtId="2" fontId="13" fillId="0" borderId="8" xfId="0" applyNumberFormat="1" applyFont="1" applyBorder="1" applyAlignment="1">
      <alignment horizontal="center" vertical="center" wrapText="1"/>
    </xf>
    <xf numFmtId="2" fontId="13" fillId="0" borderId="12" xfId="0" applyNumberFormat="1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2" fontId="13" fillId="0" borderId="11" xfId="0" applyNumberFormat="1" applyFont="1" applyBorder="1" applyAlignment="1">
      <alignment horizontal="center" vertical="center" wrapText="1"/>
    </xf>
    <xf numFmtId="2" fontId="1" fillId="8" borderId="2" xfId="0" applyNumberFormat="1" applyFont="1" applyFill="1" applyBorder="1" applyAlignment="1">
      <alignment horizontal="center" vertical="top" wrapText="1"/>
    </xf>
    <xf numFmtId="2" fontId="1" fillId="8" borderId="7" xfId="0" applyNumberFormat="1" applyFont="1" applyFill="1" applyBorder="1" applyAlignment="1">
      <alignment horizontal="center" vertical="top" wrapText="1"/>
    </xf>
    <xf numFmtId="2" fontId="1" fillId="8" borderId="6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6EE21-0F2A-4E36-ABDE-C1827891C58F}">
  <sheetPr>
    <tabColor rgb="FFFFFF00"/>
  </sheetPr>
  <dimension ref="A2:Q28"/>
  <sheetViews>
    <sheetView tabSelected="1" topLeftCell="A7" workbookViewId="0">
      <selection activeCell="H20" sqref="H20"/>
    </sheetView>
  </sheetViews>
  <sheetFormatPr defaultRowHeight="13.2" x14ac:dyDescent="0.25"/>
  <cols>
    <col min="15" max="15" width="10.6640625" customWidth="1"/>
  </cols>
  <sheetData>
    <row r="2" spans="1:15" ht="15.6" x14ac:dyDescent="0.3">
      <c r="A2" s="78" t="s">
        <v>46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5" ht="15.6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5">
      <c r="A4" s="67"/>
      <c r="B4" s="77"/>
      <c r="C4" s="77"/>
      <c r="D4" s="57" t="s">
        <v>13</v>
      </c>
      <c r="E4" s="55"/>
      <c r="F4" s="55"/>
      <c r="G4" s="55"/>
      <c r="H4" s="55"/>
      <c r="I4" s="55"/>
      <c r="J4" s="55"/>
      <c r="K4" s="55"/>
      <c r="L4" s="55"/>
      <c r="M4" s="55"/>
      <c r="N4" s="56"/>
      <c r="O4" s="1"/>
    </row>
    <row r="5" spans="1:15" x14ac:dyDescent="0.25">
      <c r="A5" s="5"/>
      <c r="B5" s="68" t="s">
        <v>43</v>
      </c>
      <c r="C5" s="69"/>
      <c r="D5" s="68" t="s">
        <v>0</v>
      </c>
      <c r="E5" s="69"/>
      <c r="F5" s="69"/>
      <c r="G5" s="69"/>
      <c r="H5" s="69"/>
      <c r="I5" s="69"/>
      <c r="J5" s="69"/>
      <c r="K5" s="69"/>
      <c r="L5" s="79" t="s">
        <v>14</v>
      </c>
      <c r="M5" s="81" t="s">
        <v>44</v>
      </c>
      <c r="N5" s="70" t="s">
        <v>15</v>
      </c>
      <c r="O5" s="73" t="s">
        <v>4</v>
      </c>
    </row>
    <row r="6" spans="1:15" x14ac:dyDescent="0.25">
      <c r="A6" s="6"/>
      <c r="B6" s="84">
        <v>1121.4000000000001</v>
      </c>
      <c r="C6" s="85"/>
      <c r="D6" s="65" t="s">
        <v>16</v>
      </c>
      <c r="E6" s="65" t="s">
        <v>41</v>
      </c>
      <c r="F6" s="65" t="s">
        <v>17</v>
      </c>
      <c r="G6" s="65" t="s">
        <v>18</v>
      </c>
      <c r="H6" s="65" t="s">
        <v>19</v>
      </c>
      <c r="I6" s="65" t="s">
        <v>42</v>
      </c>
      <c r="J6" s="58" t="s">
        <v>20</v>
      </c>
      <c r="K6" s="60"/>
      <c r="L6" s="80"/>
      <c r="M6" s="82"/>
      <c r="N6" s="71"/>
      <c r="O6" s="74"/>
    </row>
    <row r="7" spans="1:15" ht="121.8" x14ac:dyDescent="0.25">
      <c r="A7" s="7"/>
      <c r="B7" s="86"/>
      <c r="C7" s="87"/>
      <c r="D7" s="66"/>
      <c r="E7" s="66"/>
      <c r="F7" s="66"/>
      <c r="G7" s="66"/>
      <c r="H7" s="66"/>
      <c r="I7" s="66"/>
      <c r="J7" s="19" t="s">
        <v>35</v>
      </c>
      <c r="K7" s="19" t="s">
        <v>37</v>
      </c>
      <c r="L7" s="32" t="s">
        <v>21</v>
      </c>
      <c r="M7" s="83"/>
      <c r="N7" s="72"/>
      <c r="O7" s="75"/>
    </row>
    <row r="8" spans="1:15" x14ac:dyDescent="0.25">
      <c r="A8" s="91" t="s">
        <v>47</v>
      </c>
      <c r="B8" s="92"/>
      <c r="C8" s="93"/>
      <c r="D8" s="38">
        <v>1.5</v>
      </c>
      <c r="E8" s="38">
        <v>4.3099999999999996</v>
      </c>
      <c r="F8" s="38">
        <v>1.1000000000000001</v>
      </c>
      <c r="G8" s="38">
        <v>0</v>
      </c>
      <c r="H8" s="38">
        <v>2.7827715355805243</v>
      </c>
      <c r="I8" s="38">
        <v>3</v>
      </c>
      <c r="J8" s="38">
        <v>0</v>
      </c>
      <c r="K8" s="38">
        <v>0.06</v>
      </c>
      <c r="L8" s="39">
        <v>1.5</v>
      </c>
      <c r="M8" s="39">
        <v>0.75</v>
      </c>
      <c r="N8" s="40">
        <v>0</v>
      </c>
      <c r="O8" s="41">
        <f>SUM(D8:N8)</f>
        <v>15.002771535580525</v>
      </c>
    </row>
    <row r="9" spans="1:15" ht="20.399999999999999" x14ac:dyDescent="0.25">
      <c r="A9" s="94">
        <v>79185.830079999898</v>
      </c>
      <c r="B9" s="95"/>
      <c r="C9" s="96"/>
      <c r="D9" s="58" t="s">
        <v>22</v>
      </c>
      <c r="E9" s="59"/>
      <c r="F9" s="59"/>
      <c r="G9" s="59"/>
      <c r="H9" s="59"/>
      <c r="I9" s="59"/>
      <c r="J9" s="59"/>
      <c r="K9" s="60"/>
      <c r="L9" s="61" t="s">
        <v>23</v>
      </c>
      <c r="M9" s="62"/>
      <c r="N9" s="8" t="s">
        <v>24</v>
      </c>
      <c r="O9" s="8"/>
    </row>
    <row r="10" spans="1:15" x14ac:dyDescent="0.25">
      <c r="A10" s="63" t="s">
        <v>25</v>
      </c>
      <c r="B10" s="64"/>
      <c r="C10" s="64"/>
      <c r="D10" s="29">
        <f>D8*B6</f>
        <v>1682.1000000000001</v>
      </c>
      <c r="E10" s="29">
        <f>E8*B6</f>
        <v>4833.2340000000004</v>
      </c>
      <c r="F10" s="29">
        <f>F8*B6</f>
        <v>1233.5400000000002</v>
      </c>
      <c r="G10" s="29">
        <f>G8*B6</f>
        <v>0</v>
      </c>
      <c r="H10" s="29">
        <f>H8*B6</f>
        <v>3120.6000000000004</v>
      </c>
      <c r="I10" s="29">
        <f>I8*B6</f>
        <v>3364.2000000000003</v>
      </c>
      <c r="J10" s="29">
        <f>J8*B6</f>
        <v>0</v>
      </c>
      <c r="K10" s="29">
        <f>K8*B6</f>
        <v>67.284000000000006</v>
      </c>
      <c r="L10" s="42">
        <f>L8*B6</f>
        <v>1682.1000000000001</v>
      </c>
      <c r="M10" s="42">
        <f>M8*B6</f>
        <v>841.05000000000007</v>
      </c>
      <c r="N10" s="43">
        <f>N8*B6</f>
        <v>0</v>
      </c>
      <c r="O10" s="30">
        <f>SUM(D10:N10)</f>
        <v>16824.108000000004</v>
      </c>
    </row>
    <row r="11" spans="1:15" x14ac:dyDescent="0.25">
      <c r="A11" s="76"/>
      <c r="B11" s="76"/>
      <c r="C11" s="76"/>
      <c r="D11" s="88" t="s">
        <v>27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</row>
    <row r="12" spans="1:15" x14ac:dyDescent="0.25">
      <c r="A12" s="20"/>
      <c r="B12" s="44" t="s">
        <v>34</v>
      </c>
      <c r="C12" s="21" t="s">
        <v>26</v>
      </c>
      <c r="D12" s="33"/>
      <c r="E12" s="34"/>
      <c r="F12" s="9"/>
      <c r="G12" s="34"/>
      <c r="H12" s="34"/>
      <c r="I12" s="34"/>
      <c r="J12" s="34"/>
      <c r="K12" s="34"/>
      <c r="L12" s="34"/>
      <c r="M12" s="34"/>
      <c r="N12" s="34"/>
      <c r="O12" s="35"/>
    </row>
    <row r="13" spans="1:15" x14ac:dyDescent="0.25">
      <c r="A13" s="10" t="s">
        <v>28</v>
      </c>
      <c r="B13" s="36">
        <v>16857</v>
      </c>
      <c r="C13" s="22">
        <v>14790</v>
      </c>
      <c r="D13" s="11">
        <f>D8*B6</f>
        <v>1682.1000000000001</v>
      </c>
      <c r="E13" s="11">
        <f>E8*B6</f>
        <v>4833.2340000000004</v>
      </c>
      <c r="F13" s="11">
        <f>F8*B6</f>
        <v>1233.5400000000002</v>
      </c>
      <c r="G13" s="11">
        <v>2800</v>
      </c>
      <c r="H13" s="11">
        <v>3120.6000000000004</v>
      </c>
      <c r="I13" s="11">
        <f>I8*B6</f>
        <v>3364.2000000000003</v>
      </c>
      <c r="J13" s="11">
        <v>0</v>
      </c>
      <c r="K13" s="11">
        <v>0</v>
      </c>
      <c r="L13" s="23">
        <v>0</v>
      </c>
      <c r="M13" s="23">
        <f>M8*B6</f>
        <v>841.05000000000007</v>
      </c>
      <c r="N13" s="11">
        <f>N8*B6</f>
        <v>0</v>
      </c>
      <c r="O13" s="13">
        <f>SUM(D13:N13)</f>
        <v>17874.723999999998</v>
      </c>
    </row>
    <row r="14" spans="1:15" x14ac:dyDescent="0.25">
      <c r="A14" s="10" t="s">
        <v>29</v>
      </c>
      <c r="B14" s="36">
        <v>16857</v>
      </c>
      <c r="C14" s="22">
        <v>12604.5</v>
      </c>
      <c r="D14" s="11">
        <v>1682.1000000000001</v>
      </c>
      <c r="E14" s="11">
        <v>4833.2340000000004</v>
      </c>
      <c r="F14" s="12">
        <v>1233.5400000000002</v>
      </c>
      <c r="G14" s="11">
        <v>2800</v>
      </c>
      <c r="H14" s="11">
        <v>3120.6000000000004</v>
      </c>
      <c r="I14" s="11">
        <v>3364.2000000000003</v>
      </c>
      <c r="J14" s="11">
        <v>0</v>
      </c>
      <c r="K14" s="11">
        <v>0</v>
      </c>
      <c r="L14" s="23">
        <v>0</v>
      </c>
      <c r="M14" s="23">
        <v>841.05000000000007</v>
      </c>
      <c r="N14" s="11">
        <v>0</v>
      </c>
      <c r="O14" s="13">
        <f>D14+E14+F14+G14+H14+I14+J14+K14+L14+M14+N14</f>
        <v>17874.723999999998</v>
      </c>
    </row>
    <row r="15" spans="1:15" x14ac:dyDescent="0.25">
      <c r="A15" s="10" t="s">
        <v>5</v>
      </c>
      <c r="B15" s="36">
        <v>16857</v>
      </c>
      <c r="C15" s="22">
        <v>15423</v>
      </c>
      <c r="D15" s="11">
        <v>1682.1000000000001</v>
      </c>
      <c r="E15" s="11">
        <v>4833.2340000000004</v>
      </c>
      <c r="F15" s="12">
        <v>1233.5400000000002</v>
      </c>
      <c r="G15" s="11">
        <v>2800</v>
      </c>
      <c r="H15" s="11">
        <v>3120.6000000000004</v>
      </c>
      <c r="I15" s="11">
        <v>3364.2000000000003</v>
      </c>
      <c r="J15" s="11">
        <v>0</v>
      </c>
      <c r="K15" s="11">
        <v>0</v>
      </c>
      <c r="L15" s="23">
        <v>0</v>
      </c>
      <c r="M15" s="23">
        <v>841.05000000000007</v>
      </c>
      <c r="N15" s="11">
        <v>0</v>
      </c>
      <c r="O15" s="13">
        <f>D15+E15+F15+G15+H15+I15+J15+K15+L15+M15+N15</f>
        <v>17874.723999999998</v>
      </c>
    </row>
    <row r="16" spans="1:15" x14ac:dyDescent="0.25">
      <c r="A16" s="10" t="s">
        <v>30</v>
      </c>
      <c r="B16" s="36">
        <v>16857</v>
      </c>
      <c r="C16" s="22">
        <v>15334.5</v>
      </c>
      <c r="D16" s="11">
        <v>1682.1000000000001</v>
      </c>
      <c r="E16" s="11">
        <v>4833.2340000000004</v>
      </c>
      <c r="F16" s="12">
        <v>1233.5400000000002</v>
      </c>
      <c r="G16" s="11">
        <v>2800</v>
      </c>
      <c r="H16" s="11">
        <v>3120.6000000000004</v>
      </c>
      <c r="I16" s="11">
        <v>3364.2000000000003</v>
      </c>
      <c r="J16" s="11">
        <v>0</v>
      </c>
      <c r="K16" s="11">
        <v>0</v>
      </c>
      <c r="L16" s="23">
        <v>0</v>
      </c>
      <c r="M16" s="23">
        <v>841.05000000000007</v>
      </c>
      <c r="N16" s="11">
        <v>0</v>
      </c>
      <c r="O16" s="13">
        <f>D16+E16+F16+G16+H16+I16+J16+K16+L16+M16+N16</f>
        <v>17874.723999999998</v>
      </c>
    </row>
    <row r="17" spans="1:17" x14ac:dyDescent="0.25">
      <c r="A17" s="10" t="s">
        <v>6</v>
      </c>
      <c r="B17" s="36">
        <v>16857</v>
      </c>
      <c r="C17" s="22">
        <v>13573.4</v>
      </c>
      <c r="D17" s="11">
        <v>1682.1000000000001</v>
      </c>
      <c r="E17" s="11">
        <v>4833.2340000000004</v>
      </c>
      <c r="F17" s="12">
        <v>1233.5400000000002</v>
      </c>
      <c r="G17" s="11">
        <v>0</v>
      </c>
      <c r="H17" s="11">
        <v>3120.6000000000004</v>
      </c>
      <c r="I17" s="11">
        <v>3364.2000000000003</v>
      </c>
      <c r="J17" s="11">
        <v>0</v>
      </c>
      <c r="K17" s="11">
        <v>0</v>
      </c>
      <c r="L17" s="23">
        <v>0</v>
      </c>
      <c r="M17" s="23">
        <v>841.05000000000007</v>
      </c>
      <c r="N17" s="11">
        <v>0</v>
      </c>
      <c r="O17" s="13">
        <f>D17+E17+F17+G17+H17+I17+J17+K17+L17+M17+N17</f>
        <v>15074.724000000002</v>
      </c>
    </row>
    <row r="18" spans="1:17" x14ac:dyDescent="0.25">
      <c r="A18" s="10" t="s">
        <v>7</v>
      </c>
      <c r="B18" s="36"/>
      <c r="C18" s="22"/>
      <c r="D18" s="11"/>
      <c r="E18" s="11"/>
      <c r="F18" s="12"/>
      <c r="G18" s="11"/>
      <c r="H18" s="11"/>
      <c r="I18" s="11"/>
      <c r="J18" s="11"/>
      <c r="K18" s="11"/>
      <c r="L18" s="23"/>
      <c r="M18" s="23"/>
      <c r="N18" s="11"/>
      <c r="O18" s="13"/>
      <c r="Q18" s="4"/>
    </row>
    <row r="19" spans="1:17" x14ac:dyDescent="0.25">
      <c r="A19" s="10" t="s">
        <v>8</v>
      </c>
      <c r="B19" s="36"/>
      <c r="C19" s="22"/>
      <c r="D19" s="11"/>
      <c r="E19" s="11"/>
      <c r="F19" s="12"/>
      <c r="G19" s="11"/>
      <c r="H19" s="11"/>
      <c r="I19" s="11"/>
      <c r="J19" s="11"/>
      <c r="K19" s="11"/>
      <c r="L19" s="23"/>
      <c r="M19" s="23"/>
      <c r="N19" s="11"/>
      <c r="O19" s="13"/>
    </row>
    <row r="20" spans="1:17" x14ac:dyDescent="0.25">
      <c r="A20" s="10" t="s">
        <v>9</v>
      </c>
      <c r="B20" s="36"/>
      <c r="C20" s="22"/>
      <c r="D20" s="11"/>
      <c r="E20" s="11"/>
      <c r="F20" s="12"/>
      <c r="G20" s="11"/>
      <c r="H20" s="11"/>
      <c r="I20" s="11"/>
      <c r="J20" s="11"/>
      <c r="K20" s="11"/>
      <c r="L20" s="23"/>
      <c r="M20" s="23"/>
      <c r="N20" s="11"/>
      <c r="O20" s="13"/>
    </row>
    <row r="21" spans="1:17" x14ac:dyDescent="0.25">
      <c r="A21" s="10" t="s">
        <v>31</v>
      </c>
      <c r="B21" s="36"/>
      <c r="C21" s="22"/>
      <c r="D21" s="11"/>
      <c r="E21" s="11"/>
      <c r="F21" s="12"/>
      <c r="G21" s="11"/>
      <c r="H21" s="11"/>
      <c r="I21" s="11"/>
      <c r="J21" s="11"/>
      <c r="K21" s="11"/>
      <c r="L21" s="23"/>
      <c r="M21" s="23"/>
      <c r="N21" s="11"/>
      <c r="O21" s="13"/>
    </row>
    <row r="22" spans="1:17" x14ac:dyDescent="0.25">
      <c r="A22" s="10" t="s">
        <v>32</v>
      </c>
      <c r="B22" s="36"/>
      <c r="C22" s="22"/>
      <c r="D22" s="11"/>
      <c r="E22" s="11"/>
      <c r="F22" s="12"/>
      <c r="G22" s="11"/>
      <c r="H22" s="11"/>
      <c r="I22" s="11"/>
      <c r="J22" s="11"/>
      <c r="K22" s="11"/>
      <c r="L22" s="23"/>
      <c r="M22" s="23"/>
      <c r="N22" s="11"/>
      <c r="O22" s="13"/>
    </row>
    <row r="23" spans="1:17" x14ac:dyDescent="0.25">
      <c r="A23" s="10" t="s">
        <v>33</v>
      </c>
      <c r="B23" s="36"/>
      <c r="C23" s="22"/>
      <c r="D23" s="11"/>
      <c r="E23" s="11"/>
      <c r="F23" s="12"/>
      <c r="G23" s="11"/>
      <c r="H23" s="11"/>
      <c r="I23" s="11"/>
      <c r="J23" s="11"/>
      <c r="K23" s="11"/>
      <c r="L23" s="23"/>
      <c r="M23" s="23"/>
      <c r="N23" s="11"/>
      <c r="O23" s="13"/>
    </row>
    <row r="24" spans="1:17" x14ac:dyDescent="0.25">
      <c r="A24" s="10" t="s">
        <v>36</v>
      </c>
      <c r="B24" s="36"/>
      <c r="C24" s="22"/>
      <c r="D24" s="11"/>
      <c r="E24" s="11"/>
      <c r="F24" s="12"/>
      <c r="G24" s="11"/>
      <c r="H24" s="11"/>
      <c r="I24" s="11"/>
      <c r="J24" s="11"/>
      <c r="K24" s="11"/>
      <c r="L24" s="23"/>
      <c r="M24" s="23"/>
      <c r="N24" s="11"/>
      <c r="O24" s="13"/>
    </row>
    <row r="25" spans="1:17" x14ac:dyDescent="0.25">
      <c r="A25" s="14"/>
      <c r="B25" s="37">
        <f t="shared" ref="B25:O25" si="0">SUM(B13:B24)</f>
        <v>84285</v>
      </c>
      <c r="C25" s="18">
        <f t="shared" si="0"/>
        <v>71725.399999999994</v>
      </c>
      <c r="D25" s="15">
        <f t="shared" si="0"/>
        <v>8410.5</v>
      </c>
      <c r="E25" s="15">
        <f t="shared" si="0"/>
        <v>24166.170000000002</v>
      </c>
      <c r="F25" s="15">
        <f t="shared" si="0"/>
        <v>6167.7000000000007</v>
      </c>
      <c r="G25" s="15">
        <f t="shared" si="0"/>
        <v>11200</v>
      </c>
      <c r="H25" s="15">
        <f t="shared" si="0"/>
        <v>15603.000000000002</v>
      </c>
      <c r="I25" s="15">
        <f t="shared" si="0"/>
        <v>16821</v>
      </c>
      <c r="J25" s="15">
        <f t="shared" si="0"/>
        <v>0</v>
      </c>
      <c r="K25" s="15">
        <f t="shared" si="0"/>
        <v>0</v>
      </c>
      <c r="L25" s="15">
        <f t="shared" si="0"/>
        <v>0</v>
      </c>
      <c r="M25" s="18">
        <f t="shared" si="0"/>
        <v>4205.25</v>
      </c>
      <c r="N25" s="15">
        <f t="shared" si="0"/>
        <v>0</v>
      </c>
      <c r="O25" s="16">
        <f t="shared" si="0"/>
        <v>86573.62</v>
      </c>
    </row>
    <row r="26" spans="1:17" x14ac:dyDescent="0.25">
      <c r="N26" s="17" t="s">
        <v>12</v>
      </c>
      <c r="O26" s="4">
        <f>A9+C25-O25</f>
        <v>64337.610079999897</v>
      </c>
    </row>
    <row r="28" spans="1:17" x14ac:dyDescent="0.25">
      <c r="O28" s="4"/>
    </row>
  </sheetData>
  <mergeCells count="24">
    <mergeCell ref="A11:C11"/>
    <mergeCell ref="D11:O11"/>
    <mergeCell ref="J6:K6"/>
    <mergeCell ref="A8:C8"/>
    <mergeCell ref="A9:C9"/>
    <mergeCell ref="D9:K9"/>
    <mergeCell ref="L9:M9"/>
    <mergeCell ref="A10:C10"/>
    <mergeCell ref="D6:D7"/>
    <mergeCell ref="E6:E7"/>
    <mergeCell ref="F6:F7"/>
    <mergeCell ref="G6:G7"/>
    <mergeCell ref="H6:H7"/>
    <mergeCell ref="I6:I7"/>
    <mergeCell ref="A2:O2"/>
    <mergeCell ref="A4:C4"/>
    <mergeCell ref="D4:N4"/>
    <mergeCell ref="B5:C5"/>
    <mergeCell ref="D5:K5"/>
    <mergeCell ref="L5:L6"/>
    <mergeCell ref="M5:M7"/>
    <mergeCell ref="N5:N7"/>
    <mergeCell ref="O5:O7"/>
    <mergeCell ref="B6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A80A-7290-438B-8CE0-5A0DA705B031}">
  <sheetPr>
    <tabColor rgb="FFFFFF00"/>
  </sheetPr>
  <dimension ref="A3:P13"/>
  <sheetViews>
    <sheetView workbookViewId="0">
      <selection activeCell="C19" sqref="C19"/>
    </sheetView>
  </sheetViews>
  <sheetFormatPr defaultRowHeight="13.2" x14ac:dyDescent="0.25"/>
  <sheetData>
    <row r="3" spans="1:16" x14ac:dyDescent="0.25">
      <c r="A3" s="51" t="s">
        <v>45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2"/>
    </row>
    <row r="4" spans="1:16" ht="39.6" x14ac:dyDescent="0.25">
      <c r="A4" s="52" t="s">
        <v>1</v>
      </c>
      <c r="B4" s="53"/>
      <c r="C4" s="54"/>
      <c r="D4" s="52"/>
      <c r="E4" s="53"/>
      <c r="F4" s="53"/>
      <c r="G4" s="53"/>
      <c r="H4" s="53"/>
      <c r="I4" s="53"/>
      <c r="J4" s="53"/>
      <c r="K4" s="53"/>
      <c r="L4" s="53"/>
      <c r="M4" s="54"/>
      <c r="N4" s="1" t="s">
        <v>2</v>
      </c>
      <c r="O4" s="1" t="s">
        <v>3</v>
      </c>
      <c r="P4" s="3" t="s">
        <v>10</v>
      </c>
    </row>
    <row r="5" spans="1:16" x14ac:dyDescent="0.25">
      <c r="A5" s="47"/>
      <c r="B5" s="48"/>
      <c r="C5" s="49"/>
      <c r="D5" s="50"/>
      <c r="E5" s="45"/>
      <c r="F5" s="45"/>
      <c r="G5" s="45"/>
      <c r="H5" s="45"/>
      <c r="I5" s="45"/>
      <c r="J5" s="45"/>
      <c r="K5" s="45"/>
      <c r="L5" s="45"/>
      <c r="M5" s="46"/>
      <c r="N5" s="25"/>
      <c r="O5" s="26"/>
      <c r="P5" s="27"/>
    </row>
    <row r="6" spans="1:16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 t="s">
        <v>11</v>
      </c>
      <c r="P6" s="28"/>
    </row>
    <row r="8" spans="1:16" x14ac:dyDescent="0.25">
      <c r="G8" s="24" t="s">
        <v>38</v>
      </c>
      <c r="H8" s="24"/>
      <c r="I8" s="24"/>
      <c r="J8" s="24"/>
      <c r="K8" s="24"/>
      <c r="L8" s="24"/>
      <c r="M8" s="24"/>
      <c r="N8" s="24"/>
      <c r="O8" s="24"/>
      <c r="P8" s="24"/>
    </row>
    <row r="9" spans="1:16" x14ac:dyDescent="0.25"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1:16" x14ac:dyDescent="0.25"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spans="1:16" x14ac:dyDescent="0.25">
      <c r="G11" s="24" t="s">
        <v>39</v>
      </c>
      <c r="H11" s="24" t="s">
        <v>40</v>
      </c>
      <c r="I11" s="24"/>
      <c r="J11" s="24"/>
      <c r="K11" s="24"/>
      <c r="L11" s="24"/>
      <c r="M11" s="24"/>
      <c r="N11" s="24"/>
      <c r="O11" s="24"/>
      <c r="P11" s="24"/>
    </row>
    <row r="12" spans="1:16" x14ac:dyDescent="0.25"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x14ac:dyDescent="0.25">
      <c r="G13" s="24"/>
      <c r="H13" s="24"/>
      <c r="I13" s="24"/>
      <c r="J13" s="24"/>
      <c r="K13" s="24"/>
      <c r="L13" s="24"/>
      <c r="M13" s="24"/>
      <c r="N13" s="24"/>
      <c r="O13" s="24"/>
      <c r="P13" s="24"/>
    </row>
  </sheetData>
  <mergeCells count="5">
    <mergeCell ref="A3:O3"/>
    <mergeCell ref="D4:M4"/>
    <mergeCell ref="A5:C5"/>
    <mergeCell ref="D5:M5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работы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Елена</cp:lastModifiedBy>
  <cp:lastPrinted>2021-09-20T13:02:49Z</cp:lastPrinted>
  <dcterms:created xsi:type="dcterms:W3CDTF">1996-10-08T23:32:33Z</dcterms:created>
  <dcterms:modified xsi:type="dcterms:W3CDTF">2026-07-20T05:54:34Z</dcterms:modified>
</cp:coreProperties>
</file>